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201BC6FE-7FAF-4D67-A726-D079B77BF146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<sst xmlns="http://schemas.openxmlformats.org/spreadsheetml/2006/main" count="108" uniqueCount="108">
  <si>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</si>
  <si>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</si>
  <si>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</si>
  <si>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</si>
  <si>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</si>
  <si>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</si>
  <si>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</si>
  <si>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</si>
  <si>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</si>
  <si>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</si>
  <si>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</si>
  <si>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</si>
  <si>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</si>
  <si>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</si>
  <si>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</si>
  <si>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</si>
  <si>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</si>
  <si>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</si>
  <si>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</si>
  <si>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</si>
  <si>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</si>
  <si>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</si>
  <si>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</si>
  <si>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</si>
  <si>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</si>
  <si>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</si>
  <si>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</si>
  <si>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</si>
  <si>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</si>
  <si>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</si>
  <si>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</si>
  <si>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</si>
  <si>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</si>
  <si>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</si>
  <si>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</si>
  <si>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</si>
  <si>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</si>
  <si>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</si>
  <si>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</si>
  <si>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</si>
  <si>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</si>
  <si>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</si>
  <si>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</si>
  <si>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</si>
  <si>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</si>
  <si>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</si>
  <si>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</si>
  <si>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</si>
  <si>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</si>
  <si>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</si>
  <si>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</si>
  <si>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</si>
  <si>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</si>
  <si>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</si>
  <si>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</si>
  <si>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</si>
  <si>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</si>
  <si>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</si>
  <si>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</si>
  <si>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</si>
  <si>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</si>
  <si>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</si>
  <si>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</si>
  <si>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</si>
  <si>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</si>
  <si>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</si>
  <si>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</si>
  <si>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</si>
  <si>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</si>
  <si>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</si>
  <si>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</si>
  <si>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</si>
  <si>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</si>
  <si>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両角キー(12×6×14)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</si>
  <si>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</si>
  <si>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</si>
  <si>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</si>
  <si>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</si>
  <si>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</si>
  <si>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</si>
  <si>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</si>
  <si>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</si>
  <si>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</si>
  <si>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</si>
  <si>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</si>
  <si>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</si>
  <si>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</si>
  <si>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</si>
  <si>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</si>
  <si>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</si>
  <si>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</si>
  <si>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</si>
  <si>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</si>
  <si>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</si>
  <si>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</si>
  <si>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</si>
  <si>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</si>
  <si>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</si>
  <si>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</si>
  <si>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</si>
  <si>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</si>
  <si>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</si>
  <si>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</si>
  <si>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ギアケース(２０連)</t>
    <rPh sb="8" eb="9">
      <t>レン</t>
    </rPh>
    <phoneticPr fontId="2"/>
  </si>
  <si>
    <t>出力ギア(２０連)</t>
    <phoneticPr fontId="2"/>
  </si>
  <si>
    <t xml:space="preserve">出力シャフト(２０連) </t>
    <phoneticPr fontId="2"/>
  </si>
  <si>
    <t>********エンジン(２０連)合計**********</t>
    <phoneticPr fontId="2"/>
  </si>
  <si>
    <t>単列深溝玉軸受(Φ260-Φ285-13mm)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</si>
</sst>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C32" sqref="C3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20</v>
      </c>
    </row>
    <row r="3" spans="1:7" ht="19.5" customHeight="1" x14ac:dyDescent="0.15">
      <c r="A3" t="s">
        <v>7</v>
      </c>
      <c r="C3">
        <v>2</v>
      </c>
      <c r="D3" s="2">
        <f>B2*C3</f>
        <v>40</v>
      </c>
      <c r="E3">
        <v>39329</v>
      </c>
      <c r="F3" s="2">
        <f t="shared" ref="F3:F32" si="0">D3*E3</f>
        <v>1573160</v>
      </c>
    </row>
    <row r="4" spans="1:7" ht="19.5" customHeight="1" x14ac:dyDescent="0.15">
      <c r="A4" t="s">
        <v>8</v>
      </c>
      <c r="C4">
        <v>2</v>
      </c>
      <c r="D4" s="2">
        <f>B2*C4</f>
        <v>40</v>
      </c>
      <c r="E4">
        <v>473.52</v>
      </c>
      <c r="F4" s="2">
        <f t="shared" si="0"/>
        <v>18940.8</v>
      </c>
    </row>
    <row r="5" spans="1:7" ht="19.5" customHeight="1" x14ac:dyDescent="0.15">
      <c r="A5" t="s">
        <v>9</v>
      </c>
      <c r="C5">
        <v>2</v>
      </c>
      <c r="D5" s="2">
        <f>B2*C5</f>
        <v>40</v>
      </c>
      <c r="E5">
        <v>599.51</v>
      </c>
      <c r="F5" s="2">
        <f t="shared" si="0"/>
        <v>23980.400000000001</v>
      </c>
    </row>
    <row r="6" spans="1:7" ht="19.5" customHeight="1" x14ac:dyDescent="0.15">
      <c r="A6" t="s">
        <v>10</v>
      </c>
      <c r="C6">
        <v>4</v>
      </c>
      <c r="D6" s="2">
        <f>B2*C6</f>
        <v>80</v>
      </c>
      <c r="E6">
        <v>12.07</v>
      </c>
      <c r="F6" s="2">
        <f t="shared" si="0"/>
        <v>965.6</v>
      </c>
    </row>
    <row r="7" spans="1:7" ht="19.5" customHeight="1" x14ac:dyDescent="0.15">
      <c r="A7" t="s">
        <v>11</v>
      </c>
      <c r="C7">
        <v>8</v>
      </c>
      <c r="D7" s="2">
        <f>B2*C7</f>
        <v>160</v>
      </c>
      <c r="E7">
        <v>6.61</v>
      </c>
      <c r="F7" s="2">
        <f t="shared" si="0"/>
        <v>1057.6000000000001</v>
      </c>
    </row>
    <row r="8" spans="1:7" ht="19.5" customHeight="1" x14ac:dyDescent="0.15">
      <c r="A8" t="s">
        <v>12</v>
      </c>
      <c r="C8">
        <v>2</v>
      </c>
      <c r="D8" s="2">
        <f>B2*C8</f>
        <v>40</v>
      </c>
      <c r="E8">
        <v>28940</v>
      </c>
      <c r="F8" s="2">
        <f t="shared" si="0"/>
        <v>1157600</v>
      </c>
    </row>
    <row r="9" spans="1:7" ht="19.5" customHeight="1" x14ac:dyDescent="0.15">
      <c r="A9" t="s">
        <v>13</v>
      </c>
      <c r="C9">
        <v>120</v>
      </c>
      <c r="D9" s="2">
        <f>B2*C9</f>
        <v>2400</v>
      </c>
      <c r="E9">
        <v>2.4700000000000002</v>
      </c>
      <c r="F9" s="2">
        <f t="shared" si="0"/>
        <v>5928.0000000000009</v>
      </c>
    </row>
    <row r="10" spans="1:7" ht="19.5" customHeight="1" x14ac:dyDescent="0.15">
      <c r="A10" t="s">
        <v>14</v>
      </c>
      <c r="C10">
        <v>24</v>
      </c>
      <c r="D10" s="2">
        <f>B2*C10</f>
        <v>480</v>
      </c>
      <c r="E10">
        <v>35.340000000000003</v>
      </c>
      <c r="F10" s="2">
        <f t="shared" si="0"/>
        <v>16963.2</v>
      </c>
    </row>
    <row r="11" spans="1:7" ht="19.5" customHeight="1" x14ac:dyDescent="0.15">
      <c r="A11" t="s">
        <v>15</v>
      </c>
      <c r="C11">
        <v>48</v>
      </c>
      <c r="D11" s="2">
        <f>B2*C11</f>
        <v>960</v>
      </c>
      <c r="E11">
        <v>0.31</v>
      </c>
      <c r="F11" s="2">
        <f t="shared" si="0"/>
        <v>297.60000000000002</v>
      </c>
    </row>
    <row r="12" spans="1:7" ht="19.5" customHeight="1" x14ac:dyDescent="0.15">
      <c r="A12" t="s">
        <v>16</v>
      </c>
      <c r="C12">
        <v>2</v>
      </c>
      <c r="D12" s="2">
        <f>B2*C12</f>
        <v>40</v>
      </c>
      <c r="E12">
        <v>6176.95</v>
      </c>
      <c r="F12" s="2">
        <f t="shared" si="0"/>
        <v>247078</v>
      </c>
    </row>
    <row r="13" spans="1:7" ht="19.5" customHeight="1" x14ac:dyDescent="0.15">
      <c r="A13" t="s">
        <v>17</v>
      </c>
      <c r="C13">
        <v>2</v>
      </c>
      <c r="D13" s="2">
        <f>B2*C13</f>
        <v>40</v>
      </c>
      <c r="E13">
        <v>22511.11</v>
      </c>
      <c r="F13" s="2">
        <f t="shared" si="0"/>
        <v>900444.4</v>
      </c>
    </row>
    <row r="14" spans="1:7" ht="19.5" customHeight="1" x14ac:dyDescent="0.15">
      <c r="A14" t="s">
        <v>18</v>
      </c>
      <c r="C14">
        <v>2</v>
      </c>
      <c r="D14" s="2">
        <f>B2*C14</f>
        <v>40</v>
      </c>
      <c r="E14">
        <v>52.54</v>
      </c>
      <c r="F14" s="2">
        <f t="shared" si="0"/>
        <v>2101.6</v>
      </c>
    </row>
    <row r="15" spans="1:7" ht="19.5" customHeight="1" x14ac:dyDescent="0.15">
      <c r="A15" t="s">
        <v>19</v>
      </c>
      <c r="C15">
        <v>4</v>
      </c>
      <c r="D15" s="2">
        <f>B2*C15</f>
        <v>80</v>
      </c>
      <c r="E15">
        <v>0.43</v>
      </c>
      <c r="F15" s="2">
        <f t="shared" si="0"/>
        <v>34.4</v>
      </c>
    </row>
    <row r="16" spans="1:7" ht="19.5" customHeight="1" x14ac:dyDescent="0.15">
      <c r="A16" t="s">
        <v>20</v>
      </c>
      <c r="C16">
        <v>8</v>
      </c>
      <c r="D16" s="2">
        <f>B2*C16</f>
        <v>160</v>
      </c>
      <c r="E16">
        <v>1.06</v>
      </c>
      <c r="F16" s="2">
        <f t="shared" si="0"/>
        <v>169.60000000000002</v>
      </c>
    </row>
    <row r="17" spans="1:6" ht="19.5" customHeight="1" x14ac:dyDescent="0.15">
      <c r="A17" t="s">
        <v>21</v>
      </c>
      <c r="C17">
        <v>2</v>
      </c>
      <c r="D17" s="2">
        <f>B2*C17</f>
        <v>40</v>
      </c>
      <c r="E17">
        <v>9.65</v>
      </c>
      <c r="F17" s="2">
        <f t="shared" si="0"/>
        <v>386</v>
      </c>
    </row>
    <row r="18" spans="1:6" ht="19.5" customHeight="1" x14ac:dyDescent="0.15">
      <c r="A18" t="s">
        <v>22</v>
      </c>
      <c r="C18">
        <v>8</v>
      </c>
      <c r="D18" s="2">
        <f>B2*C18</f>
        <v>160</v>
      </c>
      <c r="E18">
        <v>35.200000000000003</v>
      </c>
      <c r="F18" s="2">
        <f t="shared" si="0"/>
        <v>5632</v>
      </c>
    </row>
    <row r="19" spans="1:6" ht="19.5" customHeight="1" x14ac:dyDescent="0.15">
      <c r="A19" t="s">
        <v>23</v>
      </c>
      <c r="C19">
        <v>4</v>
      </c>
      <c r="D19" s="2">
        <f>B2*C19</f>
        <v>80</v>
      </c>
      <c r="E19">
        <v>0.89</v>
      </c>
      <c r="F19" s="2">
        <f t="shared" si="0"/>
        <v>71.2</v>
      </c>
    </row>
    <row r="20" spans="1:6" ht="19.5" customHeight="1" x14ac:dyDescent="0.15">
      <c r="A20" t="s">
        <v>103</v>
      </c>
      <c r="C20">
        <v>2</v>
      </c>
      <c r="D20" s="2">
        <f>B2*C20</f>
        <v>40</v>
      </c>
      <c r="E20">
        <v>3030.81</v>
      </c>
      <c r="F20" s="2">
        <f t="shared" si="0"/>
        <v>121232.4</v>
      </c>
    </row>
    <row r="21" spans="1:6" ht="19.5" customHeight="1" x14ac:dyDescent="0.15">
      <c r="A21" t="s">
        <v>24</v>
      </c>
      <c r="C21">
        <v>4</v>
      </c>
      <c r="D21" s="2">
        <f>B2*C21</f>
        <v>80</v>
      </c>
      <c r="E21">
        <v>430.71</v>
      </c>
      <c r="F21" s="2">
        <f t="shared" si="0"/>
        <v>34456.799999999996</v>
      </c>
    </row>
    <row r="22" spans="1:6" ht="19.5" customHeight="1" x14ac:dyDescent="0.15">
      <c r="A22" t="s">
        <v>25</v>
      </c>
      <c r="C22">
        <v>36</v>
      </c>
      <c r="D22" s="2">
        <f>B2*C22</f>
        <v>720</v>
      </c>
      <c r="E22" s="3">
        <v>0.81</v>
      </c>
      <c r="F22" s="2">
        <f t="shared" si="0"/>
        <v>583.20000000000005</v>
      </c>
    </row>
    <row r="23" spans="1:6" ht="19.5" customHeight="1" x14ac:dyDescent="0.15">
      <c r="A23" t="s">
        <v>26</v>
      </c>
      <c r="C23">
        <v>72</v>
      </c>
      <c r="D23" s="2">
        <f>B2*C23</f>
        <v>1440</v>
      </c>
      <c r="E23">
        <v>25.38</v>
      </c>
      <c r="F23" s="2">
        <f t="shared" si="0"/>
        <v>36547.199999999997</v>
      </c>
    </row>
    <row r="24" spans="1:6" ht="19.5" customHeight="1" x14ac:dyDescent="0.15">
      <c r="A24" t="s">
        <v>27</v>
      </c>
      <c r="C24">
        <v>8</v>
      </c>
      <c r="D24" s="2">
        <f>B2*C24</f>
        <v>160</v>
      </c>
      <c r="E24">
        <v>32.78</v>
      </c>
      <c r="F24" s="2">
        <f t="shared" si="0"/>
        <v>5244.8</v>
      </c>
    </row>
    <row r="25" spans="1:6" ht="19.5" customHeight="1" x14ac:dyDescent="0.15">
      <c r="A25" t="s">
        <v>28</v>
      </c>
      <c r="C25">
        <v>64</v>
      </c>
      <c r="D25" s="2">
        <f>B2*C25</f>
        <v>1280</v>
      </c>
      <c r="E25">
        <v>35.520000000000003</v>
      </c>
      <c r="F25" s="2">
        <f t="shared" si="0"/>
        <v>45465.600000000006</v>
      </c>
    </row>
    <row r="26" spans="1:6" ht="19.5" customHeight="1" x14ac:dyDescent="0.15">
      <c r="A26" t="s">
        <v>29</v>
      </c>
      <c r="C26">
        <v>16</v>
      </c>
      <c r="D26" s="2">
        <f>B2*C26</f>
        <v>320</v>
      </c>
      <c r="E26">
        <v>62.39</v>
      </c>
      <c r="F26" s="2">
        <f t="shared" si="0"/>
        <v>19964.8</v>
      </c>
    </row>
    <row r="27" spans="1:6" ht="19.5" customHeight="1" x14ac:dyDescent="0.15">
      <c r="A27" t="s">
        <v>30</v>
      </c>
      <c r="C27">
        <v>16</v>
      </c>
      <c r="D27" s="2">
        <f>B2*C27</f>
        <v>320</v>
      </c>
      <c r="E27">
        <v>87.9</v>
      </c>
      <c r="F27" s="2">
        <f t="shared" si="0"/>
        <v>28128</v>
      </c>
    </row>
    <row r="28" spans="1:6" ht="19.5" customHeight="1" x14ac:dyDescent="0.15">
      <c r="A28" t="s">
        <v>31</v>
      </c>
      <c r="C28">
        <v>16</v>
      </c>
      <c r="D28" s="2">
        <f>B2*C28</f>
        <v>320</v>
      </c>
      <c r="E28">
        <v>91.19</v>
      </c>
      <c r="F28" s="2">
        <f t="shared" si="0"/>
        <v>29180.799999999999</v>
      </c>
    </row>
    <row r="29" spans="1:6" x14ac:dyDescent="0.15">
      <c r="A29" t="s">
        <v>32</v>
      </c>
      <c r="C29">
        <v>16</v>
      </c>
      <c r="D29" s="2">
        <f>B2*C29</f>
        <v>320</v>
      </c>
      <c r="E29">
        <v>105.99</v>
      </c>
      <c r="F29" s="2">
        <f t="shared" si="0"/>
        <v>33916.799999999996</v>
      </c>
    </row>
    <row r="30" spans="1:6" ht="13.5" customHeight="1" x14ac:dyDescent="0.15">
      <c r="A30" t="s">
        <v>33</v>
      </c>
      <c r="C30">
        <v>24</v>
      </c>
      <c r="D30" s="2">
        <f>B2*C30</f>
        <v>480</v>
      </c>
      <c r="E30">
        <v>106.54</v>
      </c>
      <c r="F30" s="2">
        <f t="shared" si="0"/>
        <v>51139.200000000004</v>
      </c>
    </row>
    <row r="31" spans="1:6" x14ac:dyDescent="0.15">
      <c r="A31" t="s">
        <v>34</v>
      </c>
      <c r="C31">
        <v>36</v>
      </c>
      <c r="D31" s="2">
        <f>B2*C31</f>
        <v>720</v>
      </c>
      <c r="E31">
        <v>0.08</v>
      </c>
      <c r="F31" s="2">
        <f t="shared" si="0"/>
        <v>57.6</v>
      </c>
    </row>
    <row r="32" spans="1:6" x14ac:dyDescent="0.15">
      <c r="A32" t="s">
        <v>35</v>
      </c>
      <c r="C32">
        <v>232</v>
      </c>
      <c r="D32" s="2">
        <f>B2*C32</f>
        <v>4640</v>
      </c>
      <c r="E32">
        <v>2.09</v>
      </c>
      <c r="F32" s="2">
        <f t="shared" si="0"/>
        <v>9697.5999999999985</v>
      </c>
    </row>
    <row r="33" spans="1:7" x14ac:dyDescent="0.15">
      <c r="A33" t="s">
        <v>36</v>
      </c>
      <c r="C33" s="2">
        <f>SUM(C3:C32)</f>
        <v>786</v>
      </c>
      <c r="D33" s="2">
        <f>SUM(D3:D32)</f>
        <v>15720</v>
      </c>
      <c r="F33" s="2">
        <f>SUM(F3:F32)</f>
        <v>4370425.1999999993</v>
      </c>
    </row>
    <row r="35" spans="1:7" x14ac:dyDescent="0.15">
      <c r="A35" t="s">
        <v>37</v>
      </c>
      <c r="C35">
        <v>8</v>
      </c>
      <c r="D35" s="2">
        <f>B2*C35</f>
        <v>160</v>
      </c>
      <c r="E35">
        <v>1187.47</v>
      </c>
      <c r="F35" s="2">
        <f t="shared" ref="F35:F56" si="1">D35*E35</f>
        <v>189995.2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80</v>
      </c>
      <c r="E36">
        <v>7.2</v>
      </c>
      <c r="F36" s="2">
        <f t="shared" si="1"/>
        <v>576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320</v>
      </c>
      <c r="E37">
        <v>32.729999999999997</v>
      </c>
      <c r="F37" s="2">
        <f t="shared" si="1"/>
        <v>10473.599999999999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640</v>
      </c>
      <c r="E38">
        <v>0.12</v>
      </c>
      <c r="F38" s="2">
        <f t="shared" si="1"/>
        <v>76.8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80</v>
      </c>
      <c r="E39">
        <v>19.079999999999998</v>
      </c>
      <c r="F39" s="2">
        <f t="shared" si="1"/>
        <v>1526.3999999999999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80</v>
      </c>
      <c r="E40">
        <v>495.79</v>
      </c>
      <c r="F40" s="2">
        <f t="shared" si="1"/>
        <v>39663.200000000004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160</v>
      </c>
      <c r="E41">
        <v>0.2</v>
      </c>
      <c r="F41" s="2">
        <f t="shared" si="1"/>
        <v>32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40</v>
      </c>
      <c r="E42">
        <v>21472.1</v>
      </c>
      <c r="F42" s="2">
        <f t="shared" si="1"/>
        <v>858884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40</v>
      </c>
      <c r="E43">
        <v>313.11</v>
      </c>
      <c r="F43" s="2">
        <f t="shared" si="1"/>
        <v>12524.400000000001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40</v>
      </c>
      <c r="E44">
        <v>393.92</v>
      </c>
      <c r="F44" s="2">
        <f t="shared" si="1"/>
        <v>15756.800000000001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80</v>
      </c>
      <c r="E45">
        <v>165.86</v>
      </c>
      <c r="F45" s="2">
        <f t="shared" si="1"/>
        <v>13268.800000000001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2880</v>
      </c>
      <c r="E46">
        <v>1.39</v>
      </c>
      <c r="F46" s="2">
        <f t="shared" si="1"/>
        <v>4003.2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2880</v>
      </c>
      <c r="E47">
        <v>0.93</v>
      </c>
      <c r="F47" s="2">
        <f t="shared" si="1"/>
        <v>2678.4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2880</v>
      </c>
      <c r="E48">
        <v>0.18</v>
      </c>
      <c r="F48" s="2">
        <f t="shared" si="1"/>
        <v>518.4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80</v>
      </c>
      <c r="E49">
        <v>0.36</v>
      </c>
      <c r="F49" s="2">
        <f t="shared" si="1"/>
        <v>28.799999999999997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80</v>
      </c>
      <c r="E50">
        <v>43.59</v>
      </c>
      <c r="F50" s="2">
        <f t="shared" si="1"/>
        <v>3487.2000000000003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640</v>
      </c>
      <c r="E51">
        <v>44.29</v>
      </c>
      <c r="F51" s="2">
        <f t="shared" si="1"/>
        <v>28345.599999999999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80</v>
      </c>
      <c r="E52">
        <v>44.2</v>
      </c>
      <c r="F52" s="2">
        <f t="shared" si="1"/>
        <v>3536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160</v>
      </c>
      <c r="E53">
        <v>0.02</v>
      </c>
      <c r="F53" s="2">
        <f t="shared" si="1"/>
        <v>3.2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80</v>
      </c>
      <c r="E54">
        <v>1439.15</v>
      </c>
      <c r="F54" s="2">
        <f t="shared" si="1"/>
        <v>115132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80</v>
      </c>
      <c r="E55">
        <v>7626.47</v>
      </c>
      <c r="F55" s="2">
        <f t="shared" si="1"/>
        <v>610117.6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80</v>
      </c>
      <c r="E56">
        <v>257.06</v>
      </c>
      <c r="F56" s="2">
        <f t="shared" si="1"/>
        <v>20564.8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11640</v>
      </c>
      <c r="F57" s="2">
        <f>SUM(F35:F56)</f>
        <v>1931192.3999999997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80</v>
      </c>
      <c r="E59">
        <v>516.72</v>
      </c>
      <c r="F59" s="2">
        <f t="shared" ref="F59:F77" si="2">D59*E59</f>
        <v>41337.600000000006</v>
      </c>
    </row>
    <row r="60" spans="1:7" x14ac:dyDescent="0.15">
      <c r="A60" t="s">
        <v>61</v>
      </c>
      <c r="C60">
        <v>4</v>
      </c>
      <c r="D60" s="2">
        <f>B2*C60</f>
        <v>80</v>
      </c>
      <c r="E60">
        <v>0.26</v>
      </c>
      <c r="F60" s="2">
        <f t="shared" si="2"/>
        <v>20.8</v>
      </c>
    </row>
    <row r="61" spans="1:7" x14ac:dyDescent="0.15">
      <c r="A61" t="s">
        <v>62</v>
      </c>
      <c r="C61">
        <v>4</v>
      </c>
      <c r="D61" s="2">
        <f>B2*C61</f>
        <v>80</v>
      </c>
      <c r="E61">
        <v>8549.3700000000008</v>
      </c>
      <c r="F61" s="2">
        <f t="shared" si="2"/>
        <v>683949.60000000009</v>
      </c>
    </row>
    <row r="62" spans="1:7" x14ac:dyDescent="0.15">
      <c r="A62" t="s">
        <v>63</v>
      </c>
      <c r="C62">
        <v>4</v>
      </c>
      <c r="D62" s="2">
        <f>B2*C62</f>
        <v>80</v>
      </c>
      <c r="E62">
        <v>3493.02</v>
      </c>
      <c r="F62" s="2">
        <f t="shared" si="2"/>
        <v>279441.59999999998</v>
      </c>
    </row>
    <row r="63" spans="1:7" x14ac:dyDescent="0.15">
      <c r="A63" t="s">
        <v>64</v>
      </c>
      <c r="C63">
        <v>4</v>
      </c>
      <c r="D63" s="2">
        <f>B2*C63</f>
        <v>80</v>
      </c>
      <c r="E63">
        <v>8466.6299999999992</v>
      </c>
      <c r="F63" s="2">
        <f t="shared" si="2"/>
        <v>677330.39999999991</v>
      </c>
    </row>
    <row r="64" spans="1:7" x14ac:dyDescent="0.15">
      <c r="A64" t="s">
        <v>65</v>
      </c>
      <c r="C64">
        <v>24</v>
      </c>
      <c r="D64" s="2">
        <f>B2*C64</f>
        <v>480</v>
      </c>
      <c r="E64">
        <v>63.53</v>
      </c>
      <c r="F64" s="2">
        <f t="shared" si="2"/>
        <v>30494.400000000001</v>
      </c>
    </row>
    <row r="65" spans="1:6" x14ac:dyDescent="0.15">
      <c r="A65" t="s">
        <v>66</v>
      </c>
      <c r="C65">
        <v>4</v>
      </c>
      <c r="D65" s="2">
        <f>B2*C65</f>
        <v>80</v>
      </c>
      <c r="E65">
        <v>341.39</v>
      </c>
      <c r="F65" s="2">
        <f t="shared" si="2"/>
        <v>27311.199999999997</v>
      </c>
    </row>
    <row r="66" spans="1:6" x14ac:dyDescent="0.15">
      <c r="A66" t="s">
        <v>67</v>
      </c>
      <c r="C66">
        <v>4</v>
      </c>
      <c r="D66" s="2">
        <f>B2*C66</f>
        <v>80</v>
      </c>
      <c r="E66">
        <v>243.94</v>
      </c>
      <c r="F66" s="2">
        <f t="shared" si="2"/>
        <v>19515.2</v>
      </c>
    </row>
    <row r="67" spans="1:6" x14ac:dyDescent="0.15">
      <c r="A67" t="s">
        <v>68</v>
      </c>
      <c r="C67">
        <v>16</v>
      </c>
      <c r="D67" s="2">
        <f>B2*C67</f>
        <v>320</v>
      </c>
      <c r="E67">
        <v>0.3</v>
      </c>
      <c r="F67" s="2">
        <f t="shared" si="2"/>
        <v>96</v>
      </c>
    </row>
    <row r="68" spans="1:6" x14ac:dyDescent="0.15">
      <c r="A68" t="s">
        <v>69</v>
      </c>
      <c r="C68">
        <v>4</v>
      </c>
      <c r="D68" s="2">
        <f>B2*C68</f>
        <v>80</v>
      </c>
      <c r="E68">
        <v>890.38</v>
      </c>
      <c r="F68" s="2">
        <f t="shared" si="2"/>
        <v>71230.399999999994</v>
      </c>
    </row>
    <row r="69" spans="1:6" x14ac:dyDescent="0.15">
      <c r="A69" t="s">
        <v>70</v>
      </c>
      <c r="C69">
        <v>4</v>
      </c>
      <c r="D69" s="2">
        <f>B2*C69</f>
        <v>80</v>
      </c>
      <c r="E69">
        <v>3308.11</v>
      </c>
      <c r="F69" s="2">
        <f t="shared" si="2"/>
        <v>264648.8</v>
      </c>
    </row>
    <row r="70" spans="1:6" x14ac:dyDescent="0.15">
      <c r="A70" t="s">
        <v>71</v>
      </c>
      <c r="C70">
        <v>4</v>
      </c>
      <c r="D70" s="2">
        <f>B2*C70</f>
        <v>80</v>
      </c>
      <c r="E70">
        <v>1057.33</v>
      </c>
      <c r="F70" s="2">
        <f t="shared" si="2"/>
        <v>84586.4</v>
      </c>
    </row>
    <row r="71" spans="1:6" x14ac:dyDescent="0.15">
      <c r="A71" t="s">
        <v>72</v>
      </c>
      <c r="C71">
        <v>16</v>
      </c>
      <c r="D71" s="2">
        <f>B2*C71</f>
        <v>320</v>
      </c>
      <c r="E71">
        <v>25.9</v>
      </c>
      <c r="F71" s="2">
        <f t="shared" si="2"/>
        <v>8288</v>
      </c>
    </row>
    <row r="72" spans="1:6" x14ac:dyDescent="0.15">
      <c r="A72" t="s">
        <v>104</v>
      </c>
      <c r="C72">
        <v>2</v>
      </c>
      <c r="D72" s="2">
        <f>B2*C72</f>
        <v>40</v>
      </c>
      <c r="E72">
        <v>8440.4</v>
      </c>
      <c r="F72" s="2">
        <f t="shared" si="2"/>
        <v>337616</v>
      </c>
    </row>
    <row r="73" spans="1:6" x14ac:dyDescent="0.15">
      <c r="A73" t="s">
        <v>105</v>
      </c>
      <c r="C73">
        <v>1</v>
      </c>
      <c r="D73">
        <v>1</v>
      </c>
      <c r="E73">
        <v>5722589</v>
      </c>
      <c r="F73" s="2">
        <f t="shared" si="2"/>
        <v>5722589</v>
      </c>
    </row>
    <row r="74" spans="1:6" x14ac:dyDescent="0.15">
      <c r="A74" t="s">
        <v>73</v>
      </c>
      <c r="C74">
        <v>16</v>
      </c>
      <c r="D74" s="2">
        <f>B2*C74</f>
        <v>320</v>
      </c>
      <c r="E74">
        <v>7.94</v>
      </c>
      <c r="F74" s="2">
        <f t="shared" si="2"/>
        <v>2540.8000000000002</v>
      </c>
    </row>
    <row r="75" spans="1:6" x14ac:dyDescent="0.15">
      <c r="A75" t="s">
        <v>74</v>
      </c>
      <c r="C75">
        <v>16</v>
      </c>
      <c r="D75" s="2">
        <f>B2*C75</f>
        <v>320</v>
      </c>
      <c r="E75">
        <v>54.56</v>
      </c>
      <c r="F75" s="2">
        <f t="shared" si="2"/>
        <v>17459.2</v>
      </c>
    </row>
    <row r="76" spans="1:6" x14ac:dyDescent="0.15">
      <c r="A76" t="s">
        <v>75</v>
      </c>
      <c r="C76">
        <v>8</v>
      </c>
      <c r="D76" s="2">
        <f>B2*C76</f>
        <v>160</v>
      </c>
      <c r="E76">
        <v>391</v>
      </c>
      <c r="F76" s="2">
        <f t="shared" si="2"/>
        <v>62560</v>
      </c>
    </row>
    <row r="77" spans="1:6" x14ac:dyDescent="0.15">
      <c r="A77" t="s">
        <v>107</v>
      </c>
      <c r="C77">
        <v>2</v>
      </c>
      <c r="D77" s="2">
        <f>B2*C77</f>
        <v>40</v>
      </c>
      <c r="E77">
        <v>751</v>
      </c>
      <c r="F77" s="2">
        <f t="shared" si="2"/>
        <v>30040</v>
      </c>
    </row>
    <row r="78" spans="1:6" x14ac:dyDescent="0.15">
      <c r="A78" t="s">
        <v>76</v>
      </c>
      <c r="C78" s="2">
        <f>SUM(C59:C77)</f>
        <v>141</v>
      </c>
      <c r="D78" s="2">
        <f>SUM(D59:D77)</f>
        <v>2801</v>
      </c>
      <c r="F78" s="2">
        <f>D78*E78+SUM(F59:F77)</f>
        <v>8361055.4000000004</v>
      </c>
    </row>
    <row r="80" spans="1:6" x14ac:dyDescent="0.15">
      <c r="A80" t="s">
        <v>77</v>
      </c>
      <c r="C80">
        <v>8</v>
      </c>
      <c r="D80" s="2">
        <f>B2*C80</f>
        <v>160</v>
      </c>
      <c r="E80">
        <v>823.38</v>
      </c>
      <c r="F80" s="2">
        <f t="shared" ref="F80:F92" si="3">D80*E80</f>
        <v>131740.79999999999</v>
      </c>
    </row>
    <row r="81" spans="1:6" x14ac:dyDescent="0.15">
      <c r="A81" t="s">
        <v>78</v>
      </c>
      <c r="C81">
        <v>8</v>
      </c>
      <c r="D81" s="2">
        <f>B2*C81</f>
        <v>160</v>
      </c>
      <c r="E81">
        <v>783.09</v>
      </c>
      <c r="F81" s="2">
        <f t="shared" si="3"/>
        <v>125294.40000000001</v>
      </c>
    </row>
    <row r="82" spans="1:6" x14ac:dyDescent="0.15">
      <c r="A82" t="s">
        <v>79</v>
      </c>
      <c r="C82">
        <v>16</v>
      </c>
      <c r="D82" s="2">
        <f>B2*C82</f>
        <v>320</v>
      </c>
      <c r="E82">
        <v>327.95</v>
      </c>
      <c r="F82" s="2">
        <f t="shared" si="3"/>
        <v>104944</v>
      </c>
    </row>
    <row r="83" spans="1:6" x14ac:dyDescent="0.15">
      <c r="A83" t="s">
        <v>80</v>
      </c>
      <c r="C83">
        <v>16</v>
      </c>
      <c r="D83" s="2">
        <f>B2*C83</f>
        <v>320</v>
      </c>
      <c r="E83">
        <v>86.35</v>
      </c>
      <c r="F83" s="2">
        <f t="shared" si="3"/>
        <v>27632</v>
      </c>
    </row>
    <row r="84" spans="1:6" x14ac:dyDescent="0.15">
      <c r="A84" t="s">
        <v>81</v>
      </c>
      <c r="C84">
        <v>16</v>
      </c>
      <c r="D84" s="2">
        <f>B2*C84</f>
        <v>320</v>
      </c>
      <c r="E84">
        <v>18.670000000000002</v>
      </c>
      <c r="F84" s="2">
        <f t="shared" si="3"/>
        <v>5974.4000000000005</v>
      </c>
    </row>
    <row r="85" spans="1:6" x14ac:dyDescent="0.15">
      <c r="A85" t="s">
        <v>82</v>
      </c>
      <c r="C85">
        <v>16</v>
      </c>
      <c r="D85" s="2">
        <f>B2*C85</f>
        <v>320</v>
      </c>
      <c r="E85">
        <v>3.88</v>
      </c>
      <c r="F85" s="2">
        <f t="shared" si="3"/>
        <v>1241.5999999999999</v>
      </c>
    </row>
    <row r="86" spans="1:6" x14ac:dyDescent="0.15">
      <c r="A86" t="s">
        <v>83</v>
      </c>
      <c r="C86">
        <v>8</v>
      </c>
      <c r="D86" s="2">
        <f>B2*C86</f>
        <v>160</v>
      </c>
      <c r="E86">
        <v>147.88</v>
      </c>
      <c r="F86" s="2">
        <f t="shared" si="3"/>
        <v>23660.799999999999</v>
      </c>
    </row>
    <row r="87" spans="1:6" x14ac:dyDescent="0.15">
      <c r="A87" t="s">
        <v>84</v>
      </c>
      <c r="C87">
        <v>8</v>
      </c>
      <c r="D87" s="2">
        <f>B2*C87</f>
        <v>160</v>
      </c>
      <c r="E87">
        <v>155.68</v>
      </c>
      <c r="F87" s="2">
        <f t="shared" si="3"/>
        <v>24908.800000000003</v>
      </c>
    </row>
    <row r="88" spans="1:6" x14ac:dyDescent="0.15">
      <c r="A88" t="s">
        <v>85</v>
      </c>
      <c r="C88">
        <v>8</v>
      </c>
      <c r="D88" s="2">
        <f>B2*C88</f>
        <v>160</v>
      </c>
      <c r="E88">
        <v>35.43</v>
      </c>
      <c r="F88" s="2">
        <f t="shared" si="3"/>
        <v>5668.8</v>
      </c>
    </row>
    <row r="89" spans="1:6" x14ac:dyDescent="0.15">
      <c r="A89" t="s">
        <v>86</v>
      </c>
      <c r="C89">
        <v>8</v>
      </c>
      <c r="D89" s="2">
        <f>B2*C89</f>
        <v>160</v>
      </c>
      <c r="E89">
        <v>32.53</v>
      </c>
      <c r="F89" s="2">
        <f t="shared" si="3"/>
        <v>5204.8</v>
      </c>
    </row>
    <row r="90" spans="1:6" x14ac:dyDescent="0.15">
      <c r="A90" t="s">
        <v>87</v>
      </c>
      <c r="C90">
        <v>16</v>
      </c>
      <c r="D90" s="2">
        <f>B2*C90</f>
        <v>320</v>
      </c>
      <c r="E90">
        <v>24.82</v>
      </c>
      <c r="F90" s="2">
        <f t="shared" si="3"/>
        <v>7942.4</v>
      </c>
    </row>
    <row r="91" spans="1:6" x14ac:dyDescent="0.15">
      <c r="A91" t="s">
        <v>88</v>
      </c>
      <c r="C91">
        <v>16</v>
      </c>
      <c r="D91" s="2">
        <f>B2*C91</f>
        <v>320</v>
      </c>
      <c r="E91">
        <v>20.14</v>
      </c>
      <c r="F91" s="2">
        <f t="shared" si="3"/>
        <v>6444.8</v>
      </c>
    </row>
    <row r="92" spans="1:6" x14ac:dyDescent="0.15">
      <c r="A92" t="s">
        <v>89</v>
      </c>
      <c r="C92">
        <v>16</v>
      </c>
      <c r="D92" s="2">
        <f>B2*C92</f>
        <v>320</v>
      </c>
      <c r="E92">
        <v>734.57</v>
      </c>
      <c r="F92" s="2">
        <f t="shared" si="3"/>
        <v>235062.40000000002</v>
      </c>
    </row>
    <row r="93" spans="1:6" x14ac:dyDescent="0.15">
      <c r="A93" t="s">
        <v>90</v>
      </c>
      <c r="C93" s="2">
        <f>SUM(C80:C92)</f>
        <v>160</v>
      </c>
      <c r="D93" s="2">
        <f>SUM(D80:D92)</f>
        <v>3200</v>
      </c>
      <c r="F93" s="2">
        <f>SUM(F80:F92)</f>
        <v>705720</v>
      </c>
    </row>
    <row r="95" spans="1:6" x14ac:dyDescent="0.15">
      <c r="A95" t="s">
        <v>91</v>
      </c>
      <c r="C95">
        <v>2</v>
      </c>
      <c r="D95" s="2">
        <f>B2*C95</f>
        <v>40</v>
      </c>
      <c r="E95">
        <v>1218.24</v>
      </c>
      <c r="F95" s="2">
        <f t="shared" ref="F95:F102" si="4">D95*E95</f>
        <v>48729.599999999999</v>
      </c>
    </row>
    <row r="96" spans="1:6" x14ac:dyDescent="0.15">
      <c r="A96" t="s">
        <v>92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93</v>
      </c>
      <c r="C97">
        <v>56</v>
      </c>
      <c r="D97" s="2">
        <f>B2*C97</f>
        <v>1120</v>
      </c>
      <c r="E97">
        <v>3.45</v>
      </c>
      <c r="F97" s="2">
        <f t="shared" si="4"/>
        <v>3864</v>
      </c>
    </row>
    <row r="98" spans="1:7" x14ac:dyDescent="0.15">
      <c r="A98" t="s">
        <v>94</v>
      </c>
      <c r="C98">
        <v>56</v>
      </c>
      <c r="D98" s="2">
        <f>B2*C98</f>
        <v>1120</v>
      </c>
      <c r="E98">
        <v>0.34</v>
      </c>
      <c r="F98" s="2">
        <f t="shared" si="4"/>
        <v>380.8</v>
      </c>
    </row>
    <row r="99" spans="1:7" x14ac:dyDescent="0.15">
      <c r="A99" t="s">
        <v>95</v>
      </c>
      <c r="C99">
        <v>2</v>
      </c>
      <c r="D99" s="2">
        <f>(B2-1)*C99</f>
        <v>38</v>
      </c>
      <c r="E99">
        <v>2845.05</v>
      </c>
      <c r="F99" s="2">
        <f t="shared" si="4"/>
        <v>108111.90000000001</v>
      </c>
    </row>
    <row r="100" spans="1:7" x14ac:dyDescent="0.15">
      <c r="A100" t="s">
        <v>96</v>
      </c>
      <c r="C100">
        <v>8</v>
      </c>
      <c r="D100" s="2">
        <f>(B2-1)*C100</f>
        <v>152</v>
      </c>
      <c r="E100">
        <v>3.95</v>
      </c>
      <c r="F100" s="2">
        <f t="shared" si="4"/>
        <v>600.4</v>
      </c>
    </row>
    <row r="101" spans="1:7" x14ac:dyDescent="0.15">
      <c r="A101" t="s">
        <v>97</v>
      </c>
      <c r="C101">
        <v>8</v>
      </c>
      <c r="D101" s="2">
        <f>(B2-1)*C101</f>
        <v>152</v>
      </c>
      <c r="E101">
        <v>0.34</v>
      </c>
      <c r="F101" s="2">
        <f t="shared" si="4"/>
        <v>51.680000000000007</v>
      </c>
    </row>
    <row r="102" spans="1:7" x14ac:dyDescent="0.15">
      <c r="A102" t="s">
        <v>98</v>
      </c>
      <c r="C102">
        <v>8</v>
      </c>
      <c r="D102" s="2">
        <f>(B2-1)*C102</f>
        <v>152</v>
      </c>
      <c r="E102">
        <v>1.2</v>
      </c>
      <c r="F102" s="2">
        <f t="shared" si="4"/>
        <v>182.4</v>
      </c>
    </row>
    <row r="103" spans="1:7" x14ac:dyDescent="0.15">
      <c r="A103" t="s">
        <v>99</v>
      </c>
      <c r="C103" s="2">
        <f>SUM(C95:C102)</f>
        <v>142</v>
      </c>
      <c r="D103" s="2">
        <f>SUM(D95:D102)</f>
        <v>2776</v>
      </c>
      <c r="F103" s="2">
        <f>SUM(F95:F102)</f>
        <v>166996.69999999998</v>
      </c>
    </row>
    <row r="105" spans="1:7" x14ac:dyDescent="0.15">
      <c r="A105" t="s">
        <v>100</v>
      </c>
      <c r="C105">
        <v>8</v>
      </c>
      <c r="D105" s="2">
        <f>B2*C105</f>
        <v>160</v>
      </c>
      <c r="E105">
        <v>600</v>
      </c>
      <c r="F105" s="2">
        <f>D105*E105</f>
        <v>96000</v>
      </c>
    </row>
    <row r="107" spans="1:7" x14ac:dyDescent="0.15">
      <c r="A107" t="s">
        <v>106</v>
      </c>
      <c r="C107" s="2">
        <f>C33+C57+C78+C93+C103+C105</f>
        <v>1819</v>
      </c>
      <c r="D107" s="2">
        <f>D33+D57+D78+D93+D103+D105</f>
        <v>36297</v>
      </c>
      <c r="F107" s="2">
        <f>F33+F57+F78+F93+F103+F105</f>
        <v>15631389.699999999</v>
      </c>
      <c r="G107" s="2">
        <f>G57</f>
        <v>14945.789999999997</v>
      </c>
    </row>
    <row r="109" spans="1:7" x14ac:dyDescent="0.15">
      <c r="A109" t="s">
        <v>101</v>
      </c>
      <c r="C109">
        <v>1</v>
      </c>
      <c r="D109" s="2">
        <f>B2*C109</f>
        <v>20</v>
      </c>
      <c r="E109">
        <v>57.04</v>
      </c>
      <c r="F109" s="2">
        <f>D109*E109</f>
        <v>1140.8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102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