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E:\次世代エンジン\ボア３２ｃｍ\Excel\D320_Excel\"/>
    </mc:Choice>
  </mc:AlternateContent>
  <xr:revisionPtr revIDLastSave="0" documentId="8_{29F80417-0FEA-433D-8624-CA8F81C7958D}" xr6:coauthVersionLast="47" xr6:coauthVersionMax="47" xr10:uidLastSave="{00000000-0000-0000-0000-000000000000}"/>
  <bookViews>
    <workbookView xWindow="-120" yWindow="-120" windowWidth="20730" windowHeight="1116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F3" i="1"/>
  <c r="D4" i="1"/>
  <c r="F4" i="1"/>
  <c r="D5" i="1"/>
  <c r="F5" i="1"/>
  <c r="D6" i="1"/>
  <c r="F6" i="1"/>
  <c r="D7" i="1"/>
  <c r="F7" i="1"/>
  <c r="D8" i="1"/>
  <c r="F8" i="1"/>
  <c r="D9" i="1"/>
  <c r="F9" i="1"/>
  <c r="D10" i="1"/>
  <c r="F10" i="1"/>
  <c r="D11" i="1"/>
  <c r="F11" i="1"/>
  <c r="D12" i="1"/>
  <c r="F12" i="1"/>
  <c r="D13" i="1"/>
  <c r="F13" i="1"/>
  <c r="D14" i="1"/>
  <c r="F14" i="1"/>
  <c r="D15" i="1"/>
  <c r="F15" i="1"/>
  <c r="D16" i="1"/>
  <c r="F16" i="1"/>
  <c r="D17" i="1"/>
  <c r="F17" i="1"/>
  <c r="D18" i="1"/>
  <c r="F18" i="1"/>
  <c r="D19" i="1"/>
  <c r="F19" i="1"/>
  <c r="D20" i="1"/>
  <c r="F20" i="1"/>
  <c r="D21" i="1"/>
  <c r="F21" i="1"/>
  <c r="D22" i="1"/>
  <c r="F22" i="1"/>
  <c r="D23" i="1"/>
  <c r="F23" i="1"/>
  <c r="D24" i="1"/>
  <c r="F24" i="1"/>
  <c r="D25" i="1"/>
  <c r="F25" i="1"/>
  <c r="D26" i="1"/>
  <c r="F26" i="1"/>
  <c r="D27" i="1"/>
  <c r="F27" i="1"/>
  <c r="D28" i="1"/>
  <c r="F28" i="1"/>
  <c r="D29" i="1"/>
  <c r="F29" i="1"/>
  <c r="D30" i="1"/>
  <c r="F30" i="1"/>
  <c r="D31" i="1"/>
  <c r="F31" i="1"/>
  <c r="D32" i="1"/>
  <c r="F32" i="1"/>
  <c r="D33" i="1"/>
  <c r="F33" i="1"/>
  <c r="D34" i="1"/>
  <c r="F34" i="1"/>
  <c r="C35" i="1"/>
  <c r="D35" i="1"/>
  <c r="F35" i="1"/>
  <c r="D37" i="1"/>
  <c r="F37" i="1"/>
  <c r="D38" i="1"/>
  <c r="F38" i="1"/>
  <c r="D39" i="1"/>
  <c r="F39" i="1"/>
  <c r="D40" i="1"/>
  <c r="F40" i="1"/>
  <c r="D41" i="1"/>
  <c r="F41" i="1"/>
  <c r="D42" i="1"/>
  <c r="F42" i="1"/>
  <c r="D43" i="1"/>
  <c r="F43" i="1"/>
  <c r="D44" i="1"/>
  <c r="F44" i="1"/>
  <c r="D45" i="1"/>
  <c r="F45" i="1"/>
  <c r="D46" i="1"/>
  <c r="F46" i="1"/>
  <c r="D47" i="1"/>
  <c r="F47" i="1"/>
  <c r="D48" i="1"/>
  <c r="F48" i="1"/>
  <c r="D49" i="1"/>
  <c r="F49" i="1"/>
  <c r="D50" i="1"/>
  <c r="F50" i="1"/>
  <c r="D51" i="1"/>
  <c r="F51" i="1"/>
  <c r="D52" i="1"/>
  <c r="F52" i="1"/>
  <c r="D53" i="1"/>
  <c r="F53" i="1"/>
  <c r="D54" i="1"/>
  <c r="F54" i="1"/>
  <c r="D55" i="1"/>
  <c r="F55" i="1"/>
  <c r="D56" i="1"/>
  <c r="F56" i="1"/>
  <c r="D57" i="1"/>
  <c r="F57" i="1"/>
  <c r="D58" i="1"/>
  <c r="F58" i="1"/>
  <c r="C59" i="1"/>
  <c r="D59" i="1"/>
  <c r="F59" i="1"/>
  <c r="G59" i="1"/>
  <c r="D61" i="1"/>
  <c r="F61" i="1"/>
  <c r="D62" i="1"/>
  <c r="F62" i="1"/>
  <c r="D63" i="1"/>
  <c r="F63" i="1"/>
  <c r="D64" i="1"/>
  <c r="F64" i="1"/>
  <c r="D65" i="1"/>
  <c r="F65" i="1"/>
  <c r="D66" i="1"/>
  <c r="F66" i="1"/>
  <c r="D67" i="1"/>
  <c r="F67" i="1"/>
  <c r="D68" i="1"/>
  <c r="F68" i="1"/>
  <c r="D69" i="1"/>
  <c r="F69" i="1"/>
  <c r="D70" i="1"/>
  <c r="F70" i="1"/>
  <c r="D71" i="1"/>
  <c r="F71" i="1"/>
  <c r="D72" i="1"/>
  <c r="F72" i="1"/>
  <c r="D73" i="1"/>
  <c r="F73" i="1"/>
  <c r="D74" i="1"/>
  <c r="F74" i="1"/>
  <c r="F75" i="1"/>
  <c r="D76" i="1"/>
  <c r="F76" i="1"/>
  <c r="D77" i="1"/>
  <c r="F77" i="1"/>
  <c r="D78" i="1"/>
  <c r="F78" i="1"/>
  <c r="D79" i="1"/>
  <c r="F79" i="1"/>
  <c r="C80" i="1"/>
  <c r="D80" i="1"/>
  <c r="F80" i="1"/>
  <c r="D82" i="1"/>
  <c r="F82" i="1"/>
  <c r="D83" i="1"/>
  <c r="F83" i="1"/>
  <c r="D84" i="1"/>
  <c r="F84" i="1"/>
  <c r="D85" i="1"/>
  <c r="F85" i="1"/>
  <c r="D86" i="1"/>
  <c r="F86" i="1"/>
  <c r="D87" i="1"/>
  <c r="F87" i="1"/>
  <c r="D88" i="1"/>
  <c r="F88" i="1"/>
  <c r="D89" i="1"/>
  <c r="F89" i="1"/>
  <c r="D90" i="1"/>
  <c r="F90" i="1"/>
  <c r="D91" i="1"/>
  <c r="F91" i="1"/>
  <c r="D92" i="1"/>
  <c r="F92" i="1"/>
  <c r="D93" i="1"/>
  <c r="F93" i="1"/>
  <c r="D94" i="1"/>
  <c r="F94" i="1"/>
  <c r="C95" i="1"/>
  <c r="D95" i="1"/>
  <c r="F95" i="1"/>
  <c r="D97" i="1"/>
  <c r="F97" i="1"/>
  <c r="F98" i="1"/>
  <c r="D99" i="1"/>
  <c r="F99" i="1"/>
  <c r="D100" i="1"/>
  <c r="F100" i="1"/>
  <c r="D101" i="1"/>
  <c r="F101" i="1"/>
  <c r="D102" i="1"/>
  <c r="F102" i="1"/>
  <c r="D103" i="1"/>
  <c r="F103" i="1"/>
  <c r="D104" i="1"/>
  <c r="F104" i="1"/>
  <c r="C105" i="1"/>
  <c r="D105" i="1"/>
  <c r="F105" i="1"/>
  <c r="D107" i="1"/>
  <c r="F107" i="1"/>
  <c r="C109" i="1"/>
  <c r="D109" i="1"/>
  <c r="F109" i="1"/>
  <c r="G109" i="1"/>
  <c r="D111" i="1"/>
  <c r="F111" i="1"/>
</calcChain>
</file>

<file path=xl/sharedStrings.xml><?xml version="1.0" encoding="utf-8"?>
<sst xmlns="http://schemas.openxmlformats.org/spreadsheetml/2006/main" count="110" uniqueCount="110">
  <si>
    <t>部品名</t>
  </si>
  <si>
    <t>連数</t>
  </si>
  <si>
    <t>基本部品数</t>
  </si>
  <si>
    <t>部品数</t>
  </si>
  <si>
    <t>部品質量</t>
  </si>
  <si>
    <t>質量</t>
  </si>
  <si>
    <t>往復質量</t>
  </si>
  <si>
    <t>シリンダーブロック上下</t>
  </si>
  <si>
    <t>ローターブッシュ１</t>
  </si>
  <si>
    <t>ローターブッシュ２</t>
  </si>
  <si>
    <t>ローターオイル漏れリング</t>
  </si>
  <si>
    <t>シリンダーブロック位置決めピン</t>
  </si>
  <si>
    <t>シリンダーヘッド左右</t>
  </si>
  <si>
    <t>シリンダーヘッドボルト台１</t>
  </si>
  <si>
    <t>シリンダーヘッドボルト台２</t>
  </si>
  <si>
    <t>シリンダーヘッドリング</t>
  </si>
  <si>
    <t>シリンダーヘッドリング張力バネ</t>
  </si>
  <si>
    <t>シリンダーヘッドカバー左右</t>
  </si>
  <si>
    <t>クランクケース</t>
  </si>
  <si>
    <t>クランクケースリング</t>
  </si>
  <si>
    <t>クランクケースオイル止め１</t>
  </si>
  <si>
    <t>クランクケースオイル止め２</t>
  </si>
  <si>
    <t>クランクケースオイル止め３</t>
  </si>
  <si>
    <t>クランクケース位置決めピン</t>
  </si>
  <si>
    <t>出力ギアオイル噴霧管</t>
  </si>
  <si>
    <t>ギアケース(２２連)</t>
  </si>
  <si>
    <t>ガスケット</t>
  </si>
  <si>
    <t xml:space="preserve">六角穴付きボルト(M4×9) </t>
  </si>
  <si>
    <t>六角穴付きボルト(M16×36)</t>
  </si>
  <si>
    <t>六角穴付きボルト(M16×55)</t>
  </si>
  <si>
    <t>六角穴付きボルト(M16×62)</t>
  </si>
  <si>
    <t xml:space="preserve">六角穴付きボルト(M16×215) </t>
  </si>
  <si>
    <t>六角穴付きボルト(M16×253)</t>
  </si>
  <si>
    <t>六角穴付きボルト(M24×194)</t>
  </si>
  <si>
    <t>六角穴付きボルト(M24×288)</t>
  </si>
  <si>
    <t>六角穴付きボルト(M24×328)</t>
  </si>
  <si>
    <t>ばね座金(M4用)</t>
  </si>
  <si>
    <t xml:space="preserve">ばね座金(M16用) </t>
  </si>
  <si>
    <t>ばね座金(M24用)</t>
  </si>
  <si>
    <t>********ハウジング部品の合計********</t>
  </si>
  <si>
    <t>ピストン半割</t>
  </si>
  <si>
    <t xml:space="preserve">ピストン締結リング </t>
  </si>
  <si>
    <t>ピストンリング</t>
  </si>
  <si>
    <t>ピストンリング張力バネ</t>
  </si>
  <si>
    <t>ピストン内オイル供給管</t>
  </si>
  <si>
    <t>ピストンオイル供給管</t>
  </si>
  <si>
    <t>ピストン内オイル供給管位置決めピン</t>
  </si>
  <si>
    <t>ローター</t>
  </si>
  <si>
    <t>ローターシャフト１</t>
  </si>
  <si>
    <t>ローターシャフト２</t>
  </si>
  <si>
    <t>ローターリング</t>
  </si>
  <si>
    <t>ローターリング押さえバネ</t>
  </si>
  <si>
    <t>ローターリング押さえバネボルト</t>
  </si>
  <si>
    <t>ばね座金(M5用)</t>
  </si>
  <si>
    <t>ローターリング回り止め</t>
  </si>
  <si>
    <t xml:space="preserve">ローター内ピストンオイル供給管 </t>
  </si>
  <si>
    <t>ローター内オイル供給管</t>
  </si>
  <si>
    <t>ローターメタルオイル供給管</t>
  </si>
  <si>
    <t>ローターオイル止め</t>
  </si>
  <si>
    <t>ローターピン</t>
  </si>
  <si>
    <t>コンロッド</t>
  </si>
  <si>
    <t>コンロッド小端部ブッシュ</t>
  </si>
  <si>
    <t xml:space="preserve">*******往復円弧運動部品の合計****** </t>
  </si>
  <si>
    <t xml:space="preserve">コンロッド大端部ブッシュ </t>
  </si>
  <si>
    <t>コンロッドオイル止め</t>
  </si>
  <si>
    <t xml:space="preserve">クランクシャフト前側 </t>
  </si>
  <si>
    <t>クランクシャフト後側</t>
  </si>
  <si>
    <t xml:space="preserve">クランクギア </t>
  </si>
  <si>
    <t>クランクギア取付ピン</t>
  </si>
  <si>
    <t>クランクシャフトメインブッシュ</t>
  </si>
  <si>
    <t>クランクシャフトブッシュ</t>
  </si>
  <si>
    <t>クランクシャフトオイル止め</t>
  </si>
  <si>
    <t>カムシャフト</t>
  </si>
  <si>
    <t>カムギア大</t>
  </si>
  <si>
    <t xml:space="preserve">カムギア小 </t>
  </si>
  <si>
    <t>カムギア小取付ピン</t>
  </si>
  <si>
    <t>出力ギア(２２連)</t>
  </si>
  <si>
    <t xml:space="preserve">出力シャフト(２２連) </t>
  </si>
  <si>
    <t>両角キー(24×12×24)</t>
  </si>
  <si>
    <t>両角キー(32×16×105)</t>
  </si>
  <si>
    <t>単列深溝玉軸受(Φ160-Φ220-28mm)</t>
  </si>
  <si>
    <t>単列深溝玉軸受(Φ520-Φ570-24mm)</t>
  </si>
  <si>
    <t>********回転運動部品の合計********</t>
  </si>
  <si>
    <t>吸気バルブ</t>
  </si>
  <si>
    <t>排気バルブ</t>
  </si>
  <si>
    <t>バルブリフター</t>
  </si>
  <si>
    <t>スプリングリテーナー</t>
  </si>
  <si>
    <t>バルブコッター</t>
  </si>
  <si>
    <t>バルブステムシール</t>
  </si>
  <si>
    <t>吸気バルブガイド</t>
  </si>
  <si>
    <t>排気バルブガイド</t>
  </si>
  <si>
    <t>吸気バルブシート</t>
  </si>
  <si>
    <t xml:space="preserve">排気バルブシート  </t>
  </si>
  <si>
    <t>バルブスプリングシート</t>
  </si>
  <si>
    <t>バルブリフタースプリング</t>
  </si>
  <si>
    <t>バルブスプリング</t>
  </si>
  <si>
    <t>*******吸排気バルブ部品の合計******</t>
  </si>
  <si>
    <t xml:space="preserve">吸気マニホールド </t>
  </si>
  <si>
    <t xml:space="preserve">排気マニホールド                          </t>
  </si>
  <si>
    <t>六角穴付きボルト(M8×18)</t>
  </si>
  <si>
    <t xml:space="preserve">ばね座金(M8用)                          </t>
  </si>
  <si>
    <t>排気マニホールド(連用)</t>
  </si>
  <si>
    <t>六角穴付きボルト(M8×25)</t>
  </si>
  <si>
    <t xml:space="preserve">ばね座金(M8用)  </t>
  </si>
  <si>
    <t>六角ナット(M8)</t>
  </si>
  <si>
    <t xml:space="preserve">*******マニホールド部品の合計******* </t>
  </si>
  <si>
    <t>燃料噴射弁＋ノズル</t>
  </si>
  <si>
    <t>********エンジン(２２連)合計**********</t>
  </si>
  <si>
    <t>ウォータージャケット(㍑)</t>
  </si>
  <si>
    <t>発 行 日 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</si>
</sst>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right" vertical="center"/>
    </xf>
    <xf numFmtId="0" fontId="0" fillId="0" borderId="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1"/>
  <sheetViews>
    <sheetView showZeros="0" tabSelected="1" topLeftCell="A84" workbookViewId="0">
      <selection activeCell="A35" sqref="A35"/>
    </sheetView>
  </sheetViews>
  <sheetFormatPr defaultRowHeight="13.5" x14ac:dyDescent="0.15"/>
  <cols>
    <col min="1" max="1" width="38.875" customWidth="1"/>
    <col min="3" max="3" width="12.875" customWidth="1"/>
    <col min="4" max="4" width="13.125" customWidth="1"/>
    <col min="5" max="5" width="14" customWidth="1"/>
    <col min="6" max="6" width="14.875" customWidth="1"/>
    <col min="7" max="7" width="14.5" customWidth="1"/>
  </cols>
  <sheetData>
    <row r="1" spans="1:7" ht="19.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9.5" customHeight="1" x14ac:dyDescent="0.15">
      <c r="A2" s="1"/>
      <c r="B2">
        <v>22</v>
      </c>
    </row>
    <row r="3" spans="1:7" ht="19.5" customHeight="1" x14ac:dyDescent="0.15">
      <c r="A3" t="s">
        <v>7</v>
      </c>
      <c r="C3">
        <v>2</v>
      </c>
      <c r="D3" s="2">
        <f>B2*C3</f>
        <v>44</v>
      </c>
      <c r="E3">
        <v>241543</v>
      </c>
      <c r="F3" s="2">
        <f t="shared" ref="F3:F34" si="0">D3*E3</f>
        <v>10627892</v>
      </c>
    </row>
    <row r="4" spans="1:7" ht="19.5" customHeight="1" x14ac:dyDescent="0.15">
      <c r="A4" t="s">
        <v>8</v>
      </c>
      <c r="C4">
        <v>2</v>
      </c>
      <c r="D4" s="2">
        <f>B2*C4</f>
        <v>44</v>
      </c>
      <c r="E4">
        <v>2549.09</v>
      </c>
      <c r="F4" s="2">
        <f t="shared" si="0"/>
        <v>112159.96</v>
      </c>
    </row>
    <row r="5" spans="1:7" ht="19.5" customHeight="1" x14ac:dyDescent="0.15">
      <c r="A5" t="s">
        <v>9</v>
      </c>
      <c r="C5">
        <v>2</v>
      </c>
      <c r="D5" s="2">
        <f>B2*C5</f>
        <v>44</v>
      </c>
      <c r="E5">
        <v>3054.17</v>
      </c>
      <c r="F5" s="2">
        <f t="shared" si="0"/>
        <v>134383.48000000001</v>
      </c>
    </row>
    <row r="6" spans="1:7" ht="19.5" customHeight="1" x14ac:dyDescent="0.15">
      <c r="A6" t="s">
        <v>10</v>
      </c>
      <c r="C6">
        <v>4</v>
      </c>
      <c r="D6" s="2">
        <f>B2*C6</f>
        <v>88</v>
      </c>
      <c r="E6">
        <v>44.07</v>
      </c>
      <c r="F6" s="2">
        <f t="shared" si="0"/>
        <v>3878.16</v>
      </c>
    </row>
    <row r="7" spans="1:7" ht="19.5" customHeight="1" x14ac:dyDescent="0.15">
      <c r="A7" t="s">
        <v>11</v>
      </c>
      <c r="C7">
        <v>8</v>
      </c>
      <c r="D7" s="2">
        <f>B2*C7</f>
        <v>176</v>
      </c>
      <c r="E7">
        <v>27.14</v>
      </c>
      <c r="F7" s="2">
        <f t="shared" si="0"/>
        <v>4776.6400000000003</v>
      </c>
    </row>
    <row r="8" spans="1:7" ht="19.5" customHeight="1" x14ac:dyDescent="0.15">
      <c r="A8" t="s">
        <v>12</v>
      </c>
      <c r="C8">
        <v>2</v>
      </c>
      <c r="D8" s="2">
        <f>B2*C8</f>
        <v>44</v>
      </c>
      <c r="E8">
        <v>202033</v>
      </c>
      <c r="F8" s="2">
        <f t="shared" si="0"/>
        <v>8889452</v>
      </c>
    </row>
    <row r="9" spans="1:7" ht="19.5" customHeight="1" x14ac:dyDescent="0.15">
      <c r="A9" t="s">
        <v>13</v>
      </c>
      <c r="C9">
        <v>72</v>
      </c>
      <c r="D9" s="2">
        <f>B2*C9</f>
        <v>1584</v>
      </c>
      <c r="E9">
        <v>7.3</v>
      </c>
      <c r="F9" s="2">
        <f t="shared" si="0"/>
        <v>11563.199999999999</v>
      </c>
    </row>
    <row r="10" spans="1:7" ht="19.5" customHeight="1" x14ac:dyDescent="0.15">
      <c r="A10" t="s">
        <v>14</v>
      </c>
      <c r="C10">
        <v>48</v>
      </c>
      <c r="D10" s="2">
        <f>B2*C10</f>
        <v>1056</v>
      </c>
      <c r="E10">
        <v>25.61</v>
      </c>
      <c r="F10" s="2">
        <f t="shared" si="0"/>
        <v>27044.16</v>
      </c>
    </row>
    <row r="11" spans="1:7" ht="19.5" customHeight="1" x14ac:dyDescent="0.15">
      <c r="A11" t="s">
        <v>15</v>
      </c>
      <c r="C11">
        <v>24</v>
      </c>
      <c r="D11" s="2">
        <f>B2*C11</f>
        <v>528</v>
      </c>
      <c r="E11">
        <v>158.24</v>
      </c>
      <c r="F11" s="2">
        <f t="shared" si="0"/>
        <v>83550.720000000001</v>
      </c>
    </row>
    <row r="12" spans="1:7" ht="19.5" customHeight="1" x14ac:dyDescent="0.15">
      <c r="A12" t="s">
        <v>16</v>
      </c>
      <c r="C12">
        <v>48</v>
      </c>
      <c r="D12" s="2">
        <f>B2*C12</f>
        <v>1056</v>
      </c>
      <c r="E12">
        <v>1.88</v>
      </c>
      <c r="F12" s="2">
        <f t="shared" si="0"/>
        <v>1985.28</v>
      </c>
    </row>
    <row r="13" spans="1:7" ht="19.5" customHeight="1" x14ac:dyDescent="0.15">
      <c r="A13" t="s">
        <v>17</v>
      </c>
      <c r="C13">
        <v>2</v>
      </c>
      <c r="D13" s="2">
        <f>B2*C13</f>
        <v>44</v>
      </c>
      <c r="E13">
        <v>35186</v>
      </c>
      <c r="F13" s="2">
        <f t="shared" si="0"/>
        <v>1548184</v>
      </c>
    </row>
    <row r="14" spans="1:7" ht="19.5" customHeight="1" x14ac:dyDescent="0.15">
      <c r="A14" t="s">
        <v>18</v>
      </c>
      <c r="C14">
        <v>2</v>
      </c>
      <c r="D14" s="2">
        <f>B2*C14</f>
        <v>44</v>
      </c>
      <c r="E14">
        <v>135108</v>
      </c>
      <c r="F14" s="2">
        <f t="shared" si="0"/>
        <v>5944752</v>
      </c>
    </row>
    <row r="15" spans="1:7" ht="19.5" customHeight="1" x14ac:dyDescent="0.15">
      <c r="A15" t="s">
        <v>19</v>
      </c>
      <c r="C15">
        <v>2</v>
      </c>
      <c r="D15" s="2">
        <f>B2*C15</f>
        <v>44</v>
      </c>
      <c r="E15">
        <v>236.48</v>
      </c>
      <c r="F15" s="2">
        <f t="shared" si="0"/>
        <v>10405.119999999999</v>
      </c>
    </row>
    <row r="16" spans="1:7" ht="19.5" customHeight="1" x14ac:dyDescent="0.15">
      <c r="A16" t="s">
        <v>20</v>
      </c>
      <c r="C16">
        <v>4</v>
      </c>
      <c r="D16" s="2">
        <f>B2*C16</f>
        <v>88</v>
      </c>
      <c r="E16">
        <v>0.63</v>
      </c>
      <c r="F16" s="2">
        <f t="shared" si="0"/>
        <v>55.44</v>
      </c>
    </row>
    <row r="17" spans="1:6" ht="19.5" customHeight="1" x14ac:dyDescent="0.15">
      <c r="A17" t="s">
        <v>21</v>
      </c>
      <c r="C17">
        <v>12</v>
      </c>
      <c r="D17" s="2">
        <f>B2*C17</f>
        <v>264</v>
      </c>
      <c r="E17">
        <v>4.34</v>
      </c>
      <c r="F17" s="2">
        <f t="shared" si="0"/>
        <v>1145.76</v>
      </c>
    </row>
    <row r="18" spans="1:6" ht="19.5" customHeight="1" x14ac:dyDescent="0.15">
      <c r="A18" t="s">
        <v>22</v>
      </c>
      <c r="C18">
        <v>2</v>
      </c>
      <c r="D18" s="2">
        <f>B2*C18</f>
        <v>44</v>
      </c>
      <c r="E18">
        <v>30.08</v>
      </c>
      <c r="F18" s="2">
        <f t="shared" si="0"/>
        <v>1323.52</v>
      </c>
    </row>
    <row r="19" spans="1:6" ht="19.5" customHeight="1" x14ac:dyDescent="0.15">
      <c r="A19" t="s">
        <v>23</v>
      </c>
      <c r="C19">
        <v>8</v>
      </c>
      <c r="D19" s="2">
        <f>B2*C19</f>
        <v>176</v>
      </c>
      <c r="E19">
        <v>164.49</v>
      </c>
      <c r="F19" s="2">
        <f t="shared" si="0"/>
        <v>28950.240000000002</v>
      </c>
    </row>
    <row r="20" spans="1:6" ht="19.5" customHeight="1" x14ac:dyDescent="0.15">
      <c r="A20" t="s">
        <v>24</v>
      </c>
      <c r="C20">
        <v>4</v>
      </c>
      <c r="D20" s="2">
        <f>B2*C20</f>
        <v>88</v>
      </c>
      <c r="E20">
        <v>4.4000000000000004</v>
      </c>
      <c r="F20" s="2">
        <f t="shared" si="0"/>
        <v>387.20000000000005</v>
      </c>
    </row>
    <row r="21" spans="1:6" ht="19.5" customHeight="1" x14ac:dyDescent="0.15">
      <c r="A21" t="s">
        <v>25</v>
      </c>
      <c r="C21">
        <v>2</v>
      </c>
      <c r="D21" s="2">
        <f>B2*C21</f>
        <v>44</v>
      </c>
      <c r="E21">
        <v>15938</v>
      </c>
      <c r="F21" s="2">
        <f t="shared" si="0"/>
        <v>701272</v>
      </c>
    </row>
    <row r="22" spans="1:6" ht="19.5" customHeight="1" x14ac:dyDescent="0.15">
      <c r="A22" t="s">
        <v>26</v>
      </c>
      <c r="C22">
        <v>4</v>
      </c>
      <c r="D22" s="2">
        <f>B2*C22</f>
        <v>88</v>
      </c>
      <c r="E22">
        <v>1625.4</v>
      </c>
      <c r="F22" s="2">
        <f t="shared" si="0"/>
        <v>143035.20000000001</v>
      </c>
    </row>
    <row r="23" spans="1:6" ht="19.5" customHeight="1" x14ac:dyDescent="0.15">
      <c r="A23" t="s">
        <v>27</v>
      </c>
      <c r="C23">
        <v>44</v>
      </c>
      <c r="D23" s="2">
        <f>B2*C23</f>
        <v>968</v>
      </c>
      <c r="E23" s="3">
        <v>1.79</v>
      </c>
      <c r="F23" s="2">
        <f t="shared" si="0"/>
        <v>1732.72</v>
      </c>
    </row>
    <row r="24" spans="1:6" ht="19.5" customHeight="1" x14ac:dyDescent="0.15">
      <c r="A24" t="s">
        <v>28</v>
      </c>
      <c r="C24">
        <v>80</v>
      </c>
      <c r="D24" s="2">
        <f>B2*C24</f>
        <v>1760</v>
      </c>
      <c r="E24">
        <v>93.55</v>
      </c>
      <c r="F24" s="2">
        <f t="shared" si="0"/>
        <v>164648</v>
      </c>
    </row>
    <row r="25" spans="1:6" ht="19.5" customHeight="1" x14ac:dyDescent="0.15">
      <c r="A25" t="s">
        <v>29</v>
      </c>
      <c r="C25">
        <v>8</v>
      </c>
      <c r="D25" s="2">
        <f>B2*C25</f>
        <v>176</v>
      </c>
      <c r="E25">
        <v>119.34</v>
      </c>
      <c r="F25" s="2">
        <f t="shared" si="0"/>
        <v>21003.84</v>
      </c>
    </row>
    <row r="26" spans="1:6" ht="19.5" customHeight="1" x14ac:dyDescent="0.15">
      <c r="A26" t="s">
        <v>30</v>
      </c>
      <c r="C26">
        <v>64</v>
      </c>
      <c r="D26" s="2">
        <f>B2*C26</f>
        <v>1408</v>
      </c>
      <c r="E26">
        <v>128.91</v>
      </c>
      <c r="F26" s="2">
        <f t="shared" si="0"/>
        <v>181505.28</v>
      </c>
    </row>
    <row r="27" spans="1:6" ht="19.5" customHeight="1" x14ac:dyDescent="0.15">
      <c r="A27" t="s">
        <v>31</v>
      </c>
      <c r="C27">
        <v>16</v>
      </c>
      <c r="D27" s="2">
        <f>B2*C27</f>
        <v>352</v>
      </c>
      <c r="E27">
        <v>336.97</v>
      </c>
      <c r="F27" s="2">
        <f t="shared" si="0"/>
        <v>118613.44</v>
      </c>
    </row>
    <row r="28" spans="1:6" ht="19.5" customHeight="1" x14ac:dyDescent="0.15">
      <c r="A28" t="s">
        <v>32</v>
      </c>
      <c r="C28">
        <v>24</v>
      </c>
      <c r="D28" s="2">
        <f>B2*C28</f>
        <v>528</v>
      </c>
      <c r="E28">
        <v>388.66</v>
      </c>
      <c r="F28" s="2">
        <f t="shared" si="0"/>
        <v>205212.48</v>
      </c>
    </row>
    <row r="29" spans="1:6" ht="19.5" customHeight="1" x14ac:dyDescent="0.15">
      <c r="A29" t="s">
        <v>33</v>
      </c>
      <c r="C29">
        <v>16</v>
      </c>
      <c r="D29" s="2">
        <f>B2*C29</f>
        <v>352</v>
      </c>
      <c r="E29">
        <v>783.91</v>
      </c>
      <c r="F29" s="2">
        <f t="shared" si="0"/>
        <v>275936.32</v>
      </c>
    </row>
    <row r="30" spans="1:6" x14ac:dyDescent="0.15">
      <c r="A30" t="s">
        <v>34</v>
      </c>
      <c r="C30">
        <v>16</v>
      </c>
      <c r="D30" s="2">
        <f>B2*C30</f>
        <v>352</v>
      </c>
      <c r="E30">
        <v>1087.05</v>
      </c>
      <c r="F30" s="2">
        <f t="shared" si="0"/>
        <v>382641.6</v>
      </c>
    </row>
    <row r="31" spans="1:6" ht="13.5" customHeight="1" x14ac:dyDescent="0.15">
      <c r="A31" t="s">
        <v>35</v>
      </c>
      <c r="C31">
        <v>16</v>
      </c>
      <c r="D31" s="2">
        <f>B2*C31</f>
        <v>352</v>
      </c>
      <c r="E31">
        <v>1216.05</v>
      </c>
      <c r="F31" s="2">
        <f t="shared" si="0"/>
        <v>428049.6</v>
      </c>
    </row>
    <row r="32" spans="1:6" ht="13.5" customHeight="1" x14ac:dyDescent="0.15">
      <c r="A32" t="s">
        <v>36</v>
      </c>
      <c r="C32">
        <v>44</v>
      </c>
      <c r="D32" s="2">
        <f>B2*C32</f>
        <v>968</v>
      </c>
      <c r="E32">
        <v>0.18</v>
      </c>
      <c r="F32" s="2">
        <f t="shared" si="0"/>
        <v>174.23999999999998</v>
      </c>
    </row>
    <row r="33" spans="1:7" x14ac:dyDescent="0.15">
      <c r="A33" t="s">
        <v>37</v>
      </c>
      <c r="C33">
        <v>192</v>
      </c>
      <c r="D33" s="2">
        <f>B2*C33</f>
        <v>4224</v>
      </c>
      <c r="E33">
        <v>7.12</v>
      </c>
      <c r="F33" s="2">
        <f t="shared" si="0"/>
        <v>30074.880000000001</v>
      </c>
    </row>
    <row r="34" spans="1:7" x14ac:dyDescent="0.15">
      <c r="A34" t="s">
        <v>38</v>
      </c>
      <c r="C34">
        <v>48</v>
      </c>
      <c r="D34" s="2">
        <f>B2*C34</f>
        <v>1056</v>
      </c>
      <c r="E34">
        <v>24.57</v>
      </c>
      <c r="F34" s="2">
        <f t="shared" si="0"/>
        <v>25945.920000000002</v>
      </c>
    </row>
    <row r="35" spans="1:7" x14ac:dyDescent="0.15">
      <c r="A35" t="s">
        <v>39</v>
      </c>
      <c r="C35" s="2">
        <f>SUM(C3:C34)</f>
        <v>822</v>
      </c>
      <c r="D35" s="2">
        <f>SUM(D3:D34)</f>
        <v>18084</v>
      </c>
      <c r="F35" s="2">
        <f>SUM(F3:F34)</f>
        <v>30111734.400000006</v>
      </c>
    </row>
    <row r="37" spans="1:7" x14ac:dyDescent="0.15">
      <c r="A37" t="s">
        <v>40</v>
      </c>
      <c r="C37">
        <v>8</v>
      </c>
      <c r="D37" s="2">
        <f>B2*C37</f>
        <v>176</v>
      </c>
      <c r="E37">
        <v>8445.44</v>
      </c>
      <c r="F37" s="2">
        <f t="shared" ref="F37:F58" si="1">D37*E37</f>
        <v>1486397.4400000002</v>
      </c>
      <c r="G37">
        <v>30872.62</v>
      </c>
    </row>
    <row r="38" spans="1:7" x14ac:dyDescent="0.15">
      <c r="A38" t="s">
        <v>41</v>
      </c>
      <c r="C38">
        <v>4</v>
      </c>
      <c r="D38" s="2">
        <f>B2*C38</f>
        <v>88</v>
      </c>
      <c r="E38">
        <v>30.06</v>
      </c>
      <c r="F38" s="2">
        <f t="shared" si="1"/>
        <v>2645.2799999999997</v>
      </c>
      <c r="G38">
        <v>60.12</v>
      </c>
    </row>
    <row r="39" spans="1:7" x14ac:dyDescent="0.15">
      <c r="A39" t="s">
        <v>42</v>
      </c>
      <c r="C39">
        <v>16</v>
      </c>
      <c r="D39" s="2">
        <f>B2*C39</f>
        <v>352</v>
      </c>
      <c r="E39">
        <v>168.86</v>
      </c>
      <c r="F39" s="2">
        <f t="shared" si="1"/>
        <v>59438.720000000001</v>
      </c>
      <c r="G39">
        <v>1477.87</v>
      </c>
    </row>
    <row r="40" spans="1:7" x14ac:dyDescent="0.15">
      <c r="A40" t="s">
        <v>43</v>
      </c>
      <c r="C40">
        <v>32</v>
      </c>
      <c r="D40" s="2">
        <f>B2*C40</f>
        <v>704</v>
      </c>
      <c r="E40">
        <v>0.48</v>
      </c>
      <c r="F40" s="2">
        <f t="shared" si="1"/>
        <v>337.91999999999996</v>
      </c>
      <c r="G40">
        <v>5.82</v>
      </c>
    </row>
    <row r="41" spans="1:7" x14ac:dyDescent="0.15">
      <c r="A41" t="s">
        <v>44</v>
      </c>
      <c r="C41">
        <v>4</v>
      </c>
      <c r="D41" s="2">
        <f>B2*C41</f>
        <v>88</v>
      </c>
      <c r="E41">
        <v>118.31</v>
      </c>
      <c r="F41" s="2">
        <f t="shared" si="1"/>
        <v>10411.280000000001</v>
      </c>
      <c r="G41">
        <v>272.99</v>
      </c>
    </row>
    <row r="42" spans="1:7" x14ac:dyDescent="0.15">
      <c r="A42" t="s">
        <v>45</v>
      </c>
      <c r="C42">
        <v>4</v>
      </c>
      <c r="D42" s="2">
        <f>B2*C42</f>
        <v>88</v>
      </c>
      <c r="E42">
        <v>5708.47</v>
      </c>
      <c r="F42" s="2">
        <f t="shared" si="1"/>
        <v>502345.36000000004</v>
      </c>
      <c r="G42">
        <v>7731.5</v>
      </c>
    </row>
    <row r="43" spans="1:7" x14ac:dyDescent="0.15">
      <c r="A43" t="s">
        <v>46</v>
      </c>
      <c r="C43">
        <v>8</v>
      </c>
      <c r="D43" s="2">
        <f>B2*C43</f>
        <v>176</v>
      </c>
      <c r="E43">
        <v>2.34</v>
      </c>
      <c r="F43" s="2">
        <f t="shared" si="1"/>
        <v>411.84</v>
      </c>
      <c r="G43">
        <v>10.82</v>
      </c>
    </row>
    <row r="44" spans="1:7" x14ac:dyDescent="0.15">
      <c r="A44" t="s">
        <v>47</v>
      </c>
      <c r="C44">
        <v>2</v>
      </c>
      <c r="D44" s="2">
        <f>B2*C44</f>
        <v>44</v>
      </c>
      <c r="E44">
        <v>157618.85999999999</v>
      </c>
      <c r="F44" s="2">
        <f t="shared" si="1"/>
        <v>6935229.8399999999</v>
      </c>
      <c r="G44">
        <v>48830</v>
      </c>
    </row>
    <row r="45" spans="1:7" x14ac:dyDescent="0.15">
      <c r="A45" t="s">
        <v>48</v>
      </c>
      <c r="C45">
        <v>2</v>
      </c>
      <c r="D45" s="2">
        <f>B2*C45</f>
        <v>44</v>
      </c>
      <c r="E45">
        <v>1892.52</v>
      </c>
      <c r="F45" s="2">
        <f t="shared" si="1"/>
        <v>83270.880000000005</v>
      </c>
      <c r="G45">
        <v>230.94</v>
      </c>
    </row>
    <row r="46" spans="1:7" x14ac:dyDescent="0.15">
      <c r="A46" t="s">
        <v>49</v>
      </c>
      <c r="C46">
        <v>2</v>
      </c>
      <c r="D46" s="2">
        <f>B2*C46</f>
        <v>44</v>
      </c>
      <c r="E46">
        <v>2271.06</v>
      </c>
      <c r="F46" s="2">
        <f t="shared" si="1"/>
        <v>99926.64</v>
      </c>
      <c r="G46">
        <v>277.13</v>
      </c>
    </row>
    <row r="47" spans="1:7" x14ac:dyDescent="0.15">
      <c r="A47" t="s">
        <v>50</v>
      </c>
      <c r="C47">
        <v>4</v>
      </c>
      <c r="D47" s="2">
        <f>B2*C47</f>
        <v>88</v>
      </c>
      <c r="E47">
        <v>1032.92</v>
      </c>
      <c r="F47" s="2">
        <f t="shared" si="1"/>
        <v>90896.960000000006</v>
      </c>
      <c r="G47">
        <v>1555.39</v>
      </c>
    </row>
    <row r="48" spans="1:7" x14ac:dyDescent="0.15">
      <c r="A48" t="s">
        <v>51</v>
      </c>
      <c r="C48">
        <v>144</v>
      </c>
      <c r="D48" s="2">
        <f>B2*C48</f>
        <v>3168</v>
      </c>
      <c r="E48">
        <v>3.46</v>
      </c>
      <c r="F48" s="2">
        <f t="shared" si="1"/>
        <v>10961.28</v>
      </c>
      <c r="G48">
        <v>179.65</v>
      </c>
    </row>
    <row r="49" spans="1:7" x14ac:dyDescent="0.15">
      <c r="A49" t="s">
        <v>52</v>
      </c>
      <c r="C49">
        <v>144</v>
      </c>
      <c r="D49" s="2">
        <f>B2*C49</f>
        <v>3168</v>
      </c>
      <c r="E49">
        <v>2.09</v>
      </c>
      <c r="F49" s="2">
        <f t="shared" si="1"/>
        <v>6621.12</v>
      </c>
      <c r="G49">
        <v>103.6</v>
      </c>
    </row>
    <row r="50" spans="1:7" x14ac:dyDescent="0.15">
      <c r="A50" t="s">
        <v>53</v>
      </c>
      <c r="C50">
        <v>144</v>
      </c>
      <c r="D50" s="2">
        <f>B2*C50</f>
        <v>3168</v>
      </c>
      <c r="E50">
        <v>0.34</v>
      </c>
      <c r="F50" s="2">
        <f t="shared" si="1"/>
        <v>1077.1200000000001</v>
      </c>
      <c r="G50">
        <v>16.850000000000001</v>
      </c>
    </row>
    <row r="51" spans="1:7" x14ac:dyDescent="0.15">
      <c r="A51" t="s">
        <v>54</v>
      </c>
      <c r="C51">
        <v>4</v>
      </c>
      <c r="D51" s="2">
        <f>B2*C51</f>
        <v>88</v>
      </c>
      <c r="E51">
        <v>1.99</v>
      </c>
      <c r="F51" s="2">
        <f t="shared" si="1"/>
        <v>175.12</v>
      </c>
      <c r="G51">
        <v>2.88</v>
      </c>
    </row>
    <row r="52" spans="1:7" x14ac:dyDescent="0.15">
      <c r="A52" t="s">
        <v>55</v>
      </c>
      <c r="C52">
        <v>4</v>
      </c>
      <c r="D52" s="2">
        <f>B2*C52</f>
        <v>88</v>
      </c>
      <c r="E52">
        <v>177.5</v>
      </c>
      <c r="F52" s="2">
        <f t="shared" si="1"/>
        <v>15620</v>
      </c>
      <c r="G52">
        <v>103.73</v>
      </c>
    </row>
    <row r="53" spans="1:7" x14ac:dyDescent="0.15">
      <c r="A53" t="s">
        <v>56</v>
      </c>
      <c r="C53">
        <v>40</v>
      </c>
      <c r="D53" s="2">
        <f>B2*C53</f>
        <v>880</v>
      </c>
      <c r="E53">
        <v>179.92</v>
      </c>
      <c r="F53" s="2">
        <f t="shared" si="1"/>
        <v>158329.59999999998</v>
      </c>
      <c r="G53">
        <v>1051.4000000000001</v>
      </c>
    </row>
    <row r="54" spans="1:7" x14ac:dyDescent="0.15">
      <c r="A54" t="s">
        <v>57</v>
      </c>
      <c r="C54">
        <v>4</v>
      </c>
      <c r="D54" s="2">
        <f>B2*C54</f>
        <v>88</v>
      </c>
      <c r="E54">
        <v>179.73</v>
      </c>
      <c r="F54" s="2">
        <f t="shared" si="1"/>
        <v>15816.24</v>
      </c>
      <c r="G54">
        <v>105.03</v>
      </c>
    </row>
    <row r="55" spans="1:7" x14ac:dyDescent="0.15">
      <c r="A55" t="s">
        <v>58</v>
      </c>
      <c r="C55">
        <v>8</v>
      </c>
      <c r="D55" s="2">
        <f>B2*C55</f>
        <v>176</v>
      </c>
      <c r="E55">
        <v>0.14000000000000001</v>
      </c>
      <c r="F55" s="2">
        <f t="shared" si="1"/>
        <v>24.64</v>
      </c>
      <c r="G55">
        <v>0.06</v>
      </c>
    </row>
    <row r="56" spans="1:7" x14ac:dyDescent="0.15">
      <c r="A56" t="s">
        <v>59</v>
      </c>
      <c r="C56">
        <v>4</v>
      </c>
      <c r="D56" s="2">
        <f>B2*C56</f>
        <v>88</v>
      </c>
      <c r="E56">
        <v>11766.85</v>
      </c>
      <c r="F56" s="2">
        <f t="shared" si="1"/>
        <v>1035482.8</v>
      </c>
      <c r="G56">
        <v>6205.75</v>
      </c>
    </row>
    <row r="57" spans="1:7" x14ac:dyDescent="0.15">
      <c r="A57" t="s">
        <v>60</v>
      </c>
      <c r="C57">
        <v>4</v>
      </c>
      <c r="D57" s="2">
        <f>B2*C57</f>
        <v>88</v>
      </c>
      <c r="E57">
        <v>61453.23</v>
      </c>
      <c r="F57" s="2">
        <f t="shared" si="1"/>
        <v>5407884.2400000002</v>
      </c>
      <c r="G57">
        <v>13878.39</v>
      </c>
    </row>
    <row r="58" spans="1:7" x14ac:dyDescent="0.15">
      <c r="A58" t="s">
        <v>61</v>
      </c>
      <c r="C58">
        <v>4</v>
      </c>
      <c r="D58" s="2">
        <f>B2*C58</f>
        <v>88</v>
      </c>
      <c r="E58">
        <v>1161.78</v>
      </c>
      <c r="F58" s="2">
        <f t="shared" si="1"/>
        <v>102236.64</v>
      </c>
      <c r="G58">
        <v>612.71</v>
      </c>
    </row>
    <row r="59" spans="1:7" x14ac:dyDescent="0.15">
      <c r="A59" t="s">
        <v>62</v>
      </c>
      <c r="C59" s="2">
        <f>SUM(C37:C58)</f>
        <v>590</v>
      </c>
      <c r="D59" s="2">
        <f>SUM(D37:D58)</f>
        <v>12980</v>
      </c>
      <c r="F59" s="2">
        <f>SUM(F37:F58)</f>
        <v>16025540.960000001</v>
      </c>
      <c r="G59" s="2">
        <f>SUM(G37:G58)</f>
        <v>113585.25</v>
      </c>
    </row>
    <row r="61" spans="1:7" x14ac:dyDescent="0.15">
      <c r="A61" t="s">
        <v>63</v>
      </c>
      <c r="C61">
        <v>4</v>
      </c>
      <c r="D61" s="2">
        <f>B2*C61</f>
        <v>88</v>
      </c>
      <c r="E61">
        <v>2532.48</v>
      </c>
      <c r="F61" s="2">
        <f t="shared" ref="F61:F79" si="2">D61*E61</f>
        <v>222858.23999999999</v>
      </c>
    </row>
    <row r="62" spans="1:7" x14ac:dyDescent="0.15">
      <c r="A62" t="s">
        <v>64</v>
      </c>
      <c r="C62">
        <v>4</v>
      </c>
      <c r="D62" s="2">
        <f>B2*C62</f>
        <v>88</v>
      </c>
      <c r="E62">
        <v>2.12</v>
      </c>
      <c r="F62" s="2">
        <f t="shared" si="2"/>
        <v>186.56</v>
      </c>
    </row>
    <row r="63" spans="1:7" x14ac:dyDescent="0.15">
      <c r="A63" t="s">
        <v>65</v>
      </c>
      <c r="C63">
        <v>4</v>
      </c>
      <c r="D63" s="2">
        <f>B2*C63</f>
        <v>88</v>
      </c>
      <c r="E63">
        <v>57125.87</v>
      </c>
      <c r="F63" s="2">
        <f t="shared" si="2"/>
        <v>5027076.5600000005</v>
      </c>
    </row>
    <row r="64" spans="1:7" x14ac:dyDescent="0.15">
      <c r="A64" t="s">
        <v>66</v>
      </c>
      <c r="C64">
        <v>4</v>
      </c>
      <c r="D64" s="2">
        <f>B2*C64</f>
        <v>88</v>
      </c>
      <c r="E64">
        <v>21651.439999999999</v>
      </c>
      <c r="F64" s="2">
        <f t="shared" si="2"/>
        <v>1905326.72</v>
      </c>
    </row>
    <row r="65" spans="1:6" x14ac:dyDescent="0.15">
      <c r="A65" t="s">
        <v>67</v>
      </c>
      <c r="C65">
        <v>4</v>
      </c>
      <c r="D65" s="2">
        <f>B2*C65</f>
        <v>88</v>
      </c>
      <c r="E65">
        <v>71099.240000000005</v>
      </c>
      <c r="F65" s="2">
        <f t="shared" si="2"/>
        <v>6256733.1200000001</v>
      </c>
    </row>
    <row r="66" spans="1:6" x14ac:dyDescent="0.15">
      <c r="A66" t="s">
        <v>68</v>
      </c>
      <c r="C66">
        <v>24</v>
      </c>
      <c r="D66" s="2">
        <f>B2*C66</f>
        <v>528</v>
      </c>
      <c r="E66">
        <v>446.69</v>
      </c>
      <c r="F66" s="2">
        <f t="shared" si="2"/>
        <v>235852.32</v>
      </c>
    </row>
    <row r="67" spans="1:6" x14ac:dyDescent="0.15">
      <c r="A67" t="s">
        <v>69</v>
      </c>
      <c r="C67">
        <v>4</v>
      </c>
      <c r="D67" s="2">
        <f>B2*C67</f>
        <v>88</v>
      </c>
      <c r="E67">
        <v>1578.09</v>
      </c>
      <c r="F67" s="2">
        <f t="shared" si="2"/>
        <v>138871.91999999998</v>
      </c>
    </row>
    <row r="68" spans="1:6" x14ac:dyDescent="0.15">
      <c r="A68" t="s">
        <v>70</v>
      </c>
      <c r="C68">
        <v>4</v>
      </c>
      <c r="D68" s="2">
        <f>B2*C68</f>
        <v>88</v>
      </c>
      <c r="E68">
        <v>1189.5999999999999</v>
      </c>
      <c r="F68" s="2">
        <f t="shared" si="2"/>
        <v>104684.79999999999</v>
      </c>
    </row>
    <row r="69" spans="1:6" x14ac:dyDescent="0.15">
      <c r="A69" t="s">
        <v>71</v>
      </c>
      <c r="C69">
        <v>16</v>
      </c>
      <c r="D69" s="2">
        <f>B2*C69</f>
        <v>352</v>
      </c>
      <c r="E69">
        <v>1.06</v>
      </c>
      <c r="F69" s="2">
        <f t="shared" si="2"/>
        <v>373.12</v>
      </c>
    </row>
    <row r="70" spans="1:6" x14ac:dyDescent="0.15">
      <c r="A70" t="s">
        <v>72</v>
      </c>
      <c r="C70">
        <v>4</v>
      </c>
      <c r="D70" s="2">
        <f>B2*C70</f>
        <v>88</v>
      </c>
      <c r="E70">
        <v>5952.02</v>
      </c>
      <c r="F70" s="2">
        <f t="shared" si="2"/>
        <v>523777.76</v>
      </c>
    </row>
    <row r="71" spans="1:6" x14ac:dyDescent="0.15">
      <c r="A71" t="s">
        <v>73</v>
      </c>
      <c r="C71">
        <v>4</v>
      </c>
      <c r="D71" s="2">
        <f>B2*C71</f>
        <v>88</v>
      </c>
      <c r="E71">
        <v>18821.68</v>
      </c>
      <c r="F71" s="2">
        <f t="shared" si="2"/>
        <v>1656307.84</v>
      </c>
    </row>
    <row r="72" spans="1:6" x14ac:dyDescent="0.15">
      <c r="A72" t="s">
        <v>74</v>
      </c>
      <c r="C72">
        <v>4</v>
      </c>
      <c r="D72" s="2">
        <f>B2*C72</f>
        <v>88</v>
      </c>
      <c r="E72">
        <v>8134.22</v>
      </c>
      <c r="F72" s="2">
        <f t="shared" si="2"/>
        <v>715811.36</v>
      </c>
    </row>
    <row r="73" spans="1:6" x14ac:dyDescent="0.15">
      <c r="A73" t="s">
        <v>75</v>
      </c>
      <c r="C73">
        <v>16</v>
      </c>
      <c r="D73" s="2">
        <f>B2*C73</f>
        <v>352</v>
      </c>
      <c r="E73">
        <v>121.6</v>
      </c>
      <c r="F73" s="2">
        <f t="shared" si="2"/>
        <v>42803.199999999997</v>
      </c>
    </row>
    <row r="74" spans="1:6" x14ac:dyDescent="0.15">
      <c r="A74" t="s">
        <v>76</v>
      </c>
      <c r="C74">
        <v>2</v>
      </c>
      <c r="D74" s="2">
        <f>B2*C74</f>
        <v>44</v>
      </c>
      <c r="E74">
        <v>60487.8</v>
      </c>
      <c r="F74" s="2">
        <f t="shared" si="2"/>
        <v>2661463.2000000002</v>
      </c>
    </row>
    <row r="75" spans="1:6" x14ac:dyDescent="0.15">
      <c r="A75" t="s">
        <v>77</v>
      </c>
      <c r="C75">
        <v>1</v>
      </c>
      <c r="D75">
        <v>1</v>
      </c>
      <c r="E75">
        <v>51303982</v>
      </c>
      <c r="F75" s="2">
        <f t="shared" si="2"/>
        <v>51303982</v>
      </c>
    </row>
    <row r="76" spans="1:6" x14ac:dyDescent="0.15">
      <c r="A76" t="s">
        <v>78</v>
      </c>
      <c r="C76">
        <v>16</v>
      </c>
      <c r="D76" s="2">
        <f>B2*C76</f>
        <v>352</v>
      </c>
      <c r="E76">
        <v>54.5</v>
      </c>
      <c r="F76" s="2">
        <f t="shared" si="2"/>
        <v>19184</v>
      </c>
    </row>
    <row r="77" spans="1:6" x14ac:dyDescent="0.15">
      <c r="A77" t="s">
        <v>79</v>
      </c>
      <c r="C77">
        <v>16</v>
      </c>
      <c r="D77" s="2">
        <f>B2*C77</f>
        <v>352</v>
      </c>
      <c r="E77">
        <v>424.45</v>
      </c>
      <c r="F77" s="2">
        <f t="shared" si="2"/>
        <v>149406.39999999999</v>
      </c>
    </row>
    <row r="78" spans="1:6" x14ac:dyDescent="0.15">
      <c r="A78" t="s">
        <v>80</v>
      </c>
      <c r="C78">
        <v>8</v>
      </c>
      <c r="D78" s="2">
        <f>B2*C78</f>
        <v>176</v>
      </c>
      <c r="E78">
        <v>2710</v>
      </c>
      <c r="F78" s="2">
        <f t="shared" si="2"/>
        <v>476960</v>
      </c>
    </row>
    <row r="79" spans="1:6" x14ac:dyDescent="0.15">
      <c r="A79" t="s">
        <v>81</v>
      </c>
      <c r="C79">
        <v>2</v>
      </c>
      <c r="D79" s="2">
        <f>B2*C79</f>
        <v>44</v>
      </c>
      <c r="E79">
        <v>6450</v>
      </c>
      <c r="F79" s="2">
        <f t="shared" si="2"/>
        <v>283800</v>
      </c>
    </row>
    <row r="80" spans="1:6" x14ac:dyDescent="0.15">
      <c r="A80" t="s">
        <v>82</v>
      </c>
      <c r="C80" s="2">
        <f>SUM(C61:C79)</f>
        <v>141</v>
      </c>
      <c r="D80" s="2">
        <f>SUM(D61:D79)</f>
        <v>3081</v>
      </c>
      <c r="F80" s="2">
        <f>D80*E80+SUM(F61:F79)</f>
        <v>71725459.120000005</v>
      </c>
    </row>
    <row r="82" spans="1:6" x14ac:dyDescent="0.15">
      <c r="A82" t="s">
        <v>83</v>
      </c>
      <c r="C82">
        <v>8</v>
      </c>
      <c r="D82" s="2">
        <f>B2*C82</f>
        <v>176</v>
      </c>
      <c r="E82">
        <v>6184.94</v>
      </c>
      <c r="F82" s="2">
        <f t="shared" ref="F82:F94" si="3">D82*E82</f>
        <v>1088549.44</v>
      </c>
    </row>
    <row r="83" spans="1:6" x14ac:dyDescent="0.15">
      <c r="A83" t="s">
        <v>84</v>
      </c>
      <c r="C83">
        <v>8</v>
      </c>
      <c r="D83" s="2">
        <f>B2*C83</f>
        <v>176</v>
      </c>
      <c r="E83">
        <v>5842.12</v>
      </c>
      <c r="F83" s="2">
        <f t="shared" si="3"/>
        <v>1028213.12</v>
      </c>
    </row>
    <row r="84" spans="1:6" x14ac:dyDescent="0.15">
      <c r="A84" t="s">
        <v>85</v>
      </c>
      <c r="C84">
        <v>16</v>
      </c>
      <c r="D84" s="2">
        <f>B2*C84</f>
        <v>352</v>
      </c>
      <c r="E84">
        <v>1775.32</v>
      </c>
      <c r="F84" s="2">
        <f t="shared" si="3"/>
        <v>624912.64000000001</v>
      </c>
    </row>
    <row r="85" spans="1:6" x14ac:dyDescent="0.15">
      <c r="A85" t="s">
        <v>86</v>
      </c>
      <c r="C85">
        <v>16</v>
      </c>
      <c r="D85" s="2">
        <f>B2*C85</f>
        <v>352</v>
      </c>
      <c r="E85">
        <v>639.78</v>
      </c>
      <c r="F85" s="2">
        <f t="shared" si="3"/>
        <v>225202.56</v>
      </c>
    </row>
    <row r="86" spans="1:6" x14ac:dyDescent="0.15">
      <c r="A86" t="s">
        <v>87</v>
      </c>
      <c r="C86">
        <v>16</v>
      </c>
      <c r="D86" s="2">
        <f>B2*C86</f>
        <v>352</v>
      </c>
      <c r="E86">
        <v>146.61000000000001</v>
      </c>
      <c r="F86" s="2">
        <f t="shared" si="3"/>
        <v>51606.720000000001</v>
      </c>
    </row>
    <row r="87" spans="1:6" x14ac:dyDescent="0.15">
      <c r="A87" t="s">
        <v>88</v>
      </c>
      <c r="C87">
        <v>16</v>
      </c>
      <c r="D87" s="2">
        <f>B2*C87</f>
        <v>352</v>
      </c>
      <c r="E87">
        <v>27.21</v>
      </c>
      <c r="F87" s="2">
        <f t="shared" si="3"/>
        <v>9577.92</v>
      </c>
    </row>
    <row r="88" spans="1:6" x14ac:dyDescent="0.15">
      <c r="A88" t="s">
        <v>89</v>
      </c>
      <c r="C88">
        <v>8</v>
      </c>
      <c r="D88" s="2">
        <f>B2*C88</f>
        <v>176</v>
      </c>
      <c r="E88">
        <v>802.47</v>
      </c>
      <c r="F88" s="2">
        <f t="shared" si="3"/>
        <v>141234.72</v>
      </c>
    </row>
    <row r="89" spans="1:6" x14ac:dyDescent="0.15">
      <c r="A89" t="s">
        <v>90</v>
      </c>
      <c r="C89">
        <v>8</v>
      </c>
      <c r="D89" s="2">
        <f>B2*C89</f>
        <v>176</v>
      </c>
      <c r="E89">
        <v>851.4</v>
      </c>
      <c r="F89" s="2">
        <f t="shared" si="3"/>
        <v>149846.39999999999</v>
      </c>
    </row>
    <row r="90" spans="1:6" x14ac:dyDescent="0.15">
      <c r="A90" t="s">
        <v>91</v>
      </c>
      <c r="C90">
        <v>8</v>
      </c>
      <c r="D90" s="2">
        <f>B2*C90</f>
        <v>176</v>
      </c>
      <c r="E90">
        <v>164.38</v>
      </c>
      <c r="F90" s="2">
        <f t="shared" si="3"/>
        <v>28930.879999999997</v>
      </c>
    </row>
    <row r="91" spans="1:6" x14ac:dyDescent="0.15">
      <c r="A91" t="s">
        <v>92</v>
      </c>
      <c r="C91">
        <v>8</v>
      </c>
      <c r="D91" s="2">
        <f>B2*C91</f>
        <v>176</v>
      </c>
      <c r="E91">
        <v>147.86000000000001</v>
      </c>
      <c r="F91" s="2">
        <f t="shared" si="3"/>
        <v>26023.360000000001</v>
      </c>
    </row>
    <row r="92" spans="1:6" x14ac:dyDescent="0.15">
      <c r="A92" t="s">
        <v>93</v>
      </c>
      <c r="C92">
        <v>16</v>
      </c>
      <c r="D92" s="2">
        <f>B2*C92</f>
        <v>352</v>
      </c>
      <c r="E92">
        <v>198.54</v>
      </c>
      <c r="F92" s="2">
        <f t="shared" si="3"/>
        <v>69886.080000000002</v>
      </c>
    </row>
    <row r="93" spans="1:6" x14ac:dyDescent="0.15">
      <c r="A93" t="s">
        <v>94</v>
      </c>
      <c r="C93">
        <v>16</v>
      </c>
      <c r="D93" s="2">
        <f>B2*C93</f>
        <v>352</v>
      </c>
      <c r="E93">
        <v>161.11000000000001</v>
      </c>
      <c r="F93" s="2">
        <f t="shared" si="3"/>
        <v>56710.720000000001</v>
      </c>
    </row>
    <row r="94" spans="1:6" x14ac:dyDescent="0.15">
      <c r="A94" t="s">
        <v>95</v>
      </c>
      <c r="C94">
        <v>16</v>
      </c>
      <c r="D94" s="2">
        <f>B2*C94</f>
        <v>352</v>
      </c>
      <c r="E94">
        <v>5912.71</v>
      </c>
      <c r="F94" s="2">
        <f t="shared" si="3"/>
        <v>2081273.92</v>
      </c>
    </row>
    <row r="95" spans="1:6" x14ac:dyDescent="0.15">
      <c r="A95" t="s">
        <v>96</v>
      </c>
      <c r="C95" s="2">
        <f>SUM(C82:C94)</f>
        <v>160</v>
      </c>
      <c r="D95" s="2">
        <f>SUM(D82:D94)</f>
        <v>3520</v>
      </c>
      <c r="F95" s="2">
        <f>SUM(F82:F94)</f>
        <v>5581968.4800000004</v>
      </c>
    </row>
    <row r="97" spans="1:7" x14ac:dyDescent="0.15">
      <c r="A97" t="s">
        <v>97</v>
      </c>
      <c r="C97">
        <v>2</v>
      </c>
      <c r="D97" s="2">
        <f>B2*C97</f>
        <v>44</v>
      </c>
      <c r="E97">
        <v>9482</v>
      </c>
      <c r="F97" s="2">
        <f t="shared" ref="F97:F104" si="4">D97*E97</f>
        <v>417208</v>
      </c>
    </row>
    <row r="98" spans="1:7" x14ac:dyDescent="0.15">
      <c r="A98" t="s">
        <v>98</v>
      </c>
      <c r="C98">
        <v>2</v>
      </c>
      <c r="D98">
        <v>2</v>
      </c>
      <c r="E98">
        <v>57292</v>
      </c>
      <c r="F98" s="2">
        <f t="shared" si="4"/>
        <v>114584</v>
      </c>
    </row>
    <row r="99" spans="1:7" x14ac:dyDescent="0.15">
      <c r="A99" t="s">
        <v>99</v>
      </c>
      <c r="C99">
        <v>56</v>
      </c>
      <c r="D99" s="2">
        <f>B2*C99</f>
        <v>1232</v>
      </c>
      <c r="E99">
        <v>13.35</v>
      </c>
      <c r="F99" s="2">
        <f t="shared" si="4"/>
        <v>16447.2</v>
      </c>
    </row>
    <row r="100" spans="1:7" x14ac:dyDescent="0.15">
      <c r="A100" t="s">
        <v>100</v>
      </c>
      <c r="C100">
        <v>56</v>
      </c>
      <c r="D100" s="2">
        <f>B2*C100</f>
        <v>1232</v>
      </c>
      <c r="E100">
        <v>1.2</v>
      </c>
      <c r="F100" s="2">
        <f t="shared" si="4"/>
        <v>1478.3999999999999</v>
      </c>
    </row>
    <row r="101" spans="1:7" x14ac:dyDescent="0.15">
      <c r="A101" t="s">
        <v>101</v>
      </c>
      <c r="C101">
        <v>2</v>
      </c>
      <c r="D101" s="2">
        <f>(B2-1)*C101</f>
        <v>42</v>
      </c>
      <c r="E101">
        <v>66716</v>
      </c>
      <c r="F101" s="2">
        <f t="shared" si="4"/>
        <v>2802072</v>
      </c>
    </row>
    <row r="102" spans="1:7" x14ac:dyDescent="0.15">
      <c r="A102" t="s">
        <v>102</v>
      </c>
      <c r="C102">
        <v>8</v>
      </c>
      <c r="D102" s="2">
        <f>(B2-1)*C102</f>
        <v>168</v>
      </c>
      <c r="E102">
        <v>15.73</v>
      </c>
      <c r="F102" s="2">
        <f t="shared" si="4"/>
        <v>2642.64</v>
      </c>
    </row>
    <row r="103" spans="1:7" x14ac:dyDescent="0.15">
      <c r="A103" t="s">
        <v>103</v>
      </c>
      <c r="C103">
        <v>8</v>
      </c>
      <c r="D103" s="2">
        <f>(B2-1)*C103</f>
        <v>168</v>
      </c>
      <c r="E103">
        <v>1.2</v>
      </c>
      <c r="F103" s="2">
        <f t="shared" si="4"/>
        <v>201.6</v>
      </c>
    </row>
    <row r="104" spans="1:7" x14ac:dyDescent="0.15">
      <c r="A104" t="s">
        <v>104</v>
      </c>
      <c r="C104">
        <v>8</v>
      </c>
      <c r="D104" s="2">
        <f>(B2-1)*C104</f>
        <v>168</v>
      </c>
      <c r="E104">
        <v>5.43</v>
      </c>
      <c r="F104" s="2">
        <f t="shared" si="4"/>
        <v>912.24</v>
      </c>
    </row>
    <row r="105" spans="1:7" x14ac:dyDescent="0.15">
      <c r="A105" t="s">
        <v>105</v>
      </c>
      <c r="C105" s="2">
        <f>SUM(C97:C104)</f>
        <v>142</v>
      </c>
      <c r="D105" s="2">
        <f>SUM(D97:D104)</f>
        <v>3056</v>
      </c>
      <c r="F105" s="2">
        <f>SUM(F97:F104)</f>
        <v>3355546.0800000005</v>
      </c>
    </row>
    <row r="107" spans="1:7" x14ac:dyDescent="0.15">
      <c r="A107" t="s">
        <v>106</v>
      </c>
      <c r="C107">
        <v>8</v>
      </c>
      <c r="D107" s="2">
        <f>B2*C107</f>
        <v>176</v>
      </c>
      <c r="E107">
        <v>2400</v>
      </c>
      <c r="F107" s="2">
        <f>D107*E107</f>
        <v>422400</v>
      </c>
    </row>
    <row r="109" spans="1:7" x14ac:dyDescent="0.15">
      <c r="A109" t="s">
        <v>107</v>
      </c>
      <c r="C109" s="2">
        <f>C35+C59+C80+C95+C105+C107</f>
        <v>1863</v>
      </c>
      <c r="D109" s="2">
        <f>D35+D59+D80+D95+D105+D107</f>
        <v>40897</v>
      </c>
      <c r="F109" s="2">
        <f>F35+F59+F80+F95+F105+F107</f>
        <v>127222649.04000002</v>
      </c>
      <c r="G109" s="2">
        <f>G59</f>
        <v>113585.25</v>
      </c>
    </row>
    <row r="111" spans="1:7" x14ac:dyDescent="0.15">
      <c r="A111" t="s">
        <v>108</v>
      </c>
      <c r="C111">
        <v>1</v>
      </c>
      <c r="D111" s="2">
        <f>B2*C111</f>
        <v>22</v>
      </c>
      <c r="E111">
        <v>404.5</v>
      </c>
      <c r="F111" s="2">
        <f>D111*E111</f>
        <v>8899</v>
      </c>
    </row>
  </sheetData>
  <sheetProtection selectLockedCells="1" selectUnlockedCells="1"/>
  <phoneticPr fontId="2"/>
  <printOptions horizontalCentered="1" verticalCentered="1"/>
  <pageMargins left="0.70833333333333337" right="0.51111111111111107" top="0.70833333333333337" bottom="0.66736111111111107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F1"/>
  <sheetViews>
    <sheetView showZeros="0" workbookViewId="0">
      <selection activeCell="E5" sqref="E5"/>
    </sheetView>
  </sheetViews>
  <sheetFormatPr defaultRowHeight="13.5" x14ac:dyDescent="0.15"/>
  <sheetData>
    <row r="1" spans="5:6" ht="21.75" customHeight="1" x14ac:dyDescent="0.15">
      <c r="E1" s="4" t="s">
        <v>109</v>
      </c>
      <c r="F1" s="5"/>
    </row>
  </sheetData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Zeros="0" workbookViewId="0"/>
  </sheetViews>
  <sheetFormatPr defaultRowHeight="13.5" x14ac:dyDescent="0.15"/>
  <sheetData/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626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無料でダウンロードできるテンプレート</dc:title>
  <dc:creator>muryo-template.com</dc:creator>
  <cp:lastModifiedBy>mashimo</cp:lastModifiedBy>
  <cp:revision>20</cp:revision>
  <cp:lastPrinted>2020-12-25T09:52:47Z</cp:lastPrinted>
  <dcterms:created xsi:type="dcterms:W3CDTF">2010-04-29T12:47:31Z</dcterms:created>
  <dcterms:modified xsi:type="dcterms:W3CDTF">2024-05-22T02:29:35Z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1041-9.1.0.4586</vt:lpwstr>
  </property>
</Properties>
</file>