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60A18152-FACD-47A8-9E1C-8964401F06D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<sst xmlns="http://schemas.openxmlformats.org/spreadsheetml/2006/main" count="107" uniqueCount="106">
  <si>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</si>
  <si>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</si>
  <si>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</si>
  <si>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</si>
  <si>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</si>
  <si>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</si>
  <si>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</si>
  <si>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</si>
  <si>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</si>
  <si>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</si>
  <si>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</si>
  <si>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</si>
  <si>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</si>
  <si>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</si>
  <si>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</si>
  <si>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</si>
  <si>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</si>
  <si>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</si>
  <si>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</si>
  <si>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</si>
  <si>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</si>
  <si>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</si>
  <si>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</si>
  <si>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ギアケース(１８連)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</si>
  <si>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</si>
  <si>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</si>
  <si>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</si>
  <si>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</si>
  <si>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</si>
  <si>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</si>
  <si>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</si>
  <si>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</si>
  <si>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</si>
  <si>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</si>
  <si>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</si>
  <si>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</si>
  <si>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</si>
  <si>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</si>
  <si>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</si>
  <si>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</si>
  <si>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</si>
  <si>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</si>
  <si>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</si>
  <si>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</si>
  <si>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</si>
  <si>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</si>
  <si>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</si>
  <si>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</si>
  <si>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</si>
  <si>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</si>
  <si>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</si>
  <si>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</si>
  <si>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</si>
  <si>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</si>
  <si>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</si>
  <si>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</si>
  <si>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</si>
  <si>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</si>
  <si>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</si>
  <si>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</si>
  <si>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</si>
  <si>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</si>
  <si>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</si>
  <si>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</si>
  <si>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</si>
  <si>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</si>
  <si>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</si>
  <si>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</si>
  <si>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</si>
  <si>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</si>
  <si>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</si>
  <si>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</si>
  <si>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</si>
  <si>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出力ギア(１８連)</t>
  </si>
  <si>
    <t xml:space="preserve">出力シャフト(１８連) </t>
  </si>
  <si>
    <t>両角キー(6×3×5)</t>
  </si>
  <si>
    <t>両角キー(8×4×22.5)</t>
  </si>
  <si>
    <t>単列深溝玉軸受(Φ30-Φ47-9mm)</t>
  </si>
  <si>
    <t>単列深溝玉軸受(Φ100-Φ115-7mm)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</si>
  <si>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</si>
  <si>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</si>
  <si>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</si>
  <si>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</si>
  <si>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</si>
  <si>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</si>
  <si>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</si>
  <si>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</si>
  <si>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</si>
  <si>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</si>
  <si>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</si>
  <si>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</si>
  <si>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</si>
  <si>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</si>
  <si>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</si>
  <si>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</si>
  <si>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</si>
  <si>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</si>
  <si>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</si>
  <si>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</si>
  <si>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</si>
  <si>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</si>
  <si>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</si>
  <si>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</si>
  <si>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********エンジン(１８連)合計**********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</si>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</sst>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6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18</v>
      </c>
    </row>
    <row r="3" spans="1:7" ht="19.5" customHeight="1" x14ac:dyDescent="0.15">
      <c r="A3" t="s">
        <v>7</v>
      </c>
      <c r="C3">
        <v>2</v>
      </c>
      <c r="D3" s="2">
        <f>B2*C3</f>
        <v>36</v>
      </c>
      <c r="E3">
        <v>3262.12</v>
      </c>
      <c r="F3" s="2">
        <f t="shared" ref="F3:F31" si="0">D3*E3</f>
        <v>117436.31999999999</v>
      </c>
    </row>
    <row r="4" spans="1:7" ht="19.5" customHeight="1" x14ac:dyDescent="0.15">
      <c r="A4" t="s">
        <v>8</v>
      </c>
      <c r="C4">
        <v>2</v>
      </c>
      <c r="D4" s="2">
        <f>B2*C4</f>
        <v>36</v>
      </c>
      <c r="E4">
        <v>71.44</v>
      </c>
      <c r="F4" s="2">
        <f t="shared" si="0"/>
        <v>2571.84</v>
      </c>
    </row>
    <row r="5" spans="1:7" ht="19.5" customHeight="1" x14ac:dyDescent="0.15">
      <c r="A5" t="s">
        <v>9</v>
      </c>
      <c r="C5">
        <v>2</v>
      </c>
      <c r="D5" s="2">
        <f>B2*C5</f>
        <v>36</v>
      </c>
      <c r="E5">
        <v>84.39</v>
      </c>
      <c r="F5" s="2">
        <f t="shared" si="0"/>
        <v>3038.04</v>
      </c>
    </row>
    <row r="6" spans="1:7" ht="19.5" customHeight="1" x14ac:dyDescent="0.15">
      <c r="A6" t="s">
        <v>10</v>
      </c>
      <c r="C6">
        <v>4</v>
      </c>
      <c r="D6" s="2">
        <f>B2*C6</f>
        <v>72</v>
      </c>
      <c r="E6">
        <v>1.51</v>
      </c>
      <c r="F6" s="2">
        <f t="shared" si="0"/>
        <v>108.72</v>
      </c>
    </row>
    <row r="7" spans="1:7" ht="19.5" customHeight="1" x14ac:dyDescent="0.15">
      <c r="A7" t="s">
        <v>11</v>
      </c>
      <c r="C7">
        <v>8</v>
      </c>
      <c r="D7" s="2">
        <f>B2*C7</f>
        <v>144</v>
      </c>
      <c r="E7">
        <v>1.02</v>
      </c>
      <c r="F7" s="2">
        <f t="shared" si="0"/>
        <v>146.88</v>
      </c>
    </row>
    <row r="8" spans="1:7" ht="19.5" customHeight="1" x14ac:dyDescent="0.15">
      <c r="A8" t="s">
        <v>12</v>
      </c>
      <c r="C8">
        <v>2</v>
      </c>
      <c r="D8" s="2">
        <f>B2*C8</f>
        <v>36</v>
      </c>
      <c r="E8">
        <v>2495.1</v>
      </c>
      <c r="F8" s="2">
        <f t="shared" si="0"/>
        <v>89823.599999999991</v>
      </c>
    </row>
    <row r="9" spans="1:7" ht="19.5" customHeight="1" x14ac:dyDescent="0.15">
      <c r="A9" t="s">
        <v>13</v>
      </c>
      <c r="C9">
        <v>72</v>
      </c>
      <c r="D9" s="2">
        <f>B2*C9</f>
        <v>1296</v>
      </c>
      <c r="E9">
        <v>0.39</v>
      </c>
      <c r="F9" s="2">
        <f t="shared" si="0"/>
        <v>505.44</v>
      </c>
    </row>
    <row r="10" spans="1:7" ht="19.5" customHeight="1" x14ac:dyDescent="0.15">
      <c r="A10" t="s">
        <v>14</v>
      </c>
      <c r="C10">
        <v>24</v>
      </c>
      <c r="D10" s="2">
        <f>B2*C10</f>
        <v>432</v>
      </c>
      <c r="E10">
        <v>3.22</v>
      </c>
      <c r="F10" s="2">
        <f t="shared" si="0"/>
        <v>1391.0400000000002</v>
      </c>
    </row>
    <row r="11" spans="1:7" ht="19.5" customHeight="1" x14ac:dyDescent="0.15">
      <c r="A11" t="s">
        <v>15</v>
      </c>
      <c r="C11">
        <v>48</v>
      </c>
      <c r="D11" s="2">
        <f>B2*C11</f>
        <v>864</v>
      </c>
      <c r="E11">
        <v>0.08</v>
      </c>
      <c r="F11" s="2">
        <f t="shared" si="0"/>
        <v>69.12</v>
      </c>
    </row>
    <row r="12" spans="1:7" ht="19.5" customHeight="1" x14ac:dyDescent="0.15">
      <c r="A12" t="s">
        <v>16</v>
      </c>
      <c r="C12">
        <v>2</v>
      </c>
      <c r="D12" s="2">
        <f>B2*C12</f>
        <v>36</v>
      </c>
      <c r="E12">
        <v>601.83000000000004</v>
      </c>
      <c r="F12" s="2">
        <f t="shared" si="0"/>
        <v>21665.88</v>
      </c>
    </row>
    <row r="13" spans="1:7" ht="19.5" customHeight="1" x14ac:dyDescent="0.15">
      <c r="A13" t="s">
        <v>17</v>
      </c>
      <c r="C13">
        <v>2</v>
      </c>
      <c r="D13" s="2">
        <f>B2*C13</f>
        <v>36</v>
      </c>
      <c r="E13">
        <v>2070.75</v>
      </c>
      <c r="F13" s="2">
        <f t="shared" si="0"/>
        <v>74547</v>
      </c>
    </row>
    <row r="14" spans="1:7" ht="19.5" customHeight="1" x14ac:dyDescent="0.15">
      <c r="A14" t="s">
        <v>18</v>
      </c>
      <c r="C14">
        <v>2</v>
      </c>
      <c r="D14" s="2">
        <f>B2*C14</f>
        <v>36</v>
      </c>
      <c r="E14">
        <v>5.29</v>
      </c>
      <c r="F14" s="2">
        <f t="shared" si="0"/>
        <v>190.44</v>
      </c>
    </row>
    <row r="15" spans="1:7" ht="19.5" customHeight="1" x14ac:dyDescent="0.15">
      <c r="A15" t="s">
        <v>19</v>
      </c>
      <c r="C15">
        <v>4</v>
      </c>
      <c r="D15" s="2">
        <f>B2*C15</f>
        <v>72</v>
      </c>
      <c r="E15">
        <v>0.08</v>
      </c>
      <c r="F15" s="2">
        <f t="shared" si="0"/>
        <v>5.76</v>
      </c>
    </row>
    <row r="16" spans="1:7" ht="19.5" customHeight="1" x14ac:dyDescent="0.15">
      <c r="A16" t="s">
        <v>20</v>
      </c>
      <c r="C16">
        <v>12</v>
      </c>
      <c r="D16" s="2">
        <f>B2*C16</f>
        <v>216</v>
      </c>
      <c r="E16">
        <v>0.23</v>
      </c>
      <c r="F16" s="2">
        <f t="shared" si="0"/>
        <v>49.68</v>
      </c>
    </row>
    <row r="17" spans="1:6" ht="19.5" customHeight="1" x14ac:dyDescent="0.15">
      <c r="A17" t="s">
        <v>21</v>
      </c>
      <c r="C17">
        <v>2</v>
      </c>
      <c r="D17" s="2">
        <f>B2*C17</f>
        <v>36</v>
      </c>
      <c r="E17">
        <v>2.41</v>
      </c>
      <c r="F17" s="2">
        <f t="shared" si="0"/>
        <v>86.76</v>
      </c>
    </row>
    <row r="18" spans="1:6" ht="19.5" customHeight="1" x14ac:dyDescent="0.15">
      <c r="A18" t="s">
        <v>22</v>
      </c>
      <c r="C18">
        <v>8</v>
      </c>
      <c r="D18" s="2">
        <f>B2*C18</f>
        <v>144</v>
      </c>
      <c r="E18">
        <v>3.5</v>
      </c>
      <c r="F18" s="2">
        <f t="shared" si="0"/>
        <v>504</v>
      </c>
    </row>
    <row r="19" spans="1:6" ht="19.5" customHeight="1" x14ac:dyDescent="0.15">
      <c r="A19" t="s">
        <v>23</v>
      </c>
      <c r="C19">
        <v>2</v>
      </c>
      <c r="D19" s="2">
        <f>B2*C19</f>
        <v>36</v>
      </c>
      <c r="E19">
        <v>327.29000000000002</v>
      </c>
      <c r="F19" s="2">
        <f t="shared" si="0"/>
        <v>11782.44</v>
      </c>
    </row>
    <row r="20" spans="1:6" ht="19.5" customHeight="1" x14ac:dyDescent="0.15">
      <c r="A20" t="s">
        <v>24</v>
      </c>
      <c r="C20">
        <v>4</v>
      </c>
      <c r="D20" s="2">
        <f>B2*C20</f>
        <v>72</v>
      </c>
      <c r="E20">
        <v>0.14000000000000001</v>
      </c>
      <c r="F20" s="2">
        <f t="shared" si="0"/>
        <v>10.080000000000002</v>
      </c>
    </row>
    <row r="21" spans="1:6" ht="19.5" customHeight="1" x14ac:dyDescent="0.15">
      <c r="A21" t="s">
        <v>25</v>
      </c>
      <c r="C21">
        <v>4</v>
      </c>
      <c r="D21" s="2">
        <f>B2*C21</f>
        <v>72</v>
      </c>
      <c r="E21">
        <v>54.3</v>
      </c>
      <c r="F21" s="2">
        <f t="shared" si="0"/>
        <v>3909.6</v>
      </c>
    </row>
    <row r="22" spans="1:6" ht="19.5" customHeight="1" x14ac:dyDescent="0.15">
      <c r="A22" t="s">
        <v>26</v>
      </c>
      <c r="C22">
        <v>24</v>
      </c>
      <c r="D22" s="2">
        <f>B2*C22</f>
        <v>432</v>
      </c>
      <c r="E22" s="3">
        <v>0.26</v>
      </c>
      <c r="F22" s="2">
        <f t="shared" si="0"/>
        <v>112.32000000000001</v>
      </c>
    </row>
    <row r="23" spans="1:6" ht="19.5" customHeight="1" x14ac:dyDescent="0.15">
      <c r="A23" t="s">
        <v>27</v>
      </c>
      <c r="C23">
        <v>64</v>
      </c>
      <c r="D23" s="2">
        <f>B2*C23</f>
        <v>1152</v>
      </c>
      <c r="E23">
        <v>3.37</v>
      </c>
      <c r="F23" s="2">
        <f t="shared" si="0"/>
        <v>3882.2400000000002</v>
      </c>
    </row>
    <row r="24" spans="1:6" ht="19.5" customHeight="1" x14ac:dyDescent="0.15">
      <c r="A24" t="s">
        <v>28</v>
      </c>
      <c r="C24">
        <v>8</v>
      </c>
      <c r="D24" s="2">
        <f>B2*C24</f>
        <v>144</v>
      </c>
      <c r="E24">
        <v>4.26</v>
      </c>
      <c r="F24" s="2">
        <f t="shared" si="0"/>
        <v>613.43999999999994</v>
      </c>
    </row>
    <row r="25" spans="1:6" ht="19.5" customHeight="1" x14ac:dyDescent="0.15">
      <c r="A25" t="s">
        <v>29</v>
      </c>
      <c r="C25">
        <v>32</v>
      </c>
      <c r="D25" s="2">
        <f>B2*C25</f>
        <v>576</v>
      </c>
      <c r="E25">
        <v>4.62</v>
      </c>
      <c r="F25" s="2">
        <f t="shared" si="0"/>
        <v>2661.12</v>
      </c>
    </row>
    <row r="26" spans="1:6" ht="19.5" customHeight="1" x14ac:dyDescent="0.15">
      <c r="A26" t="s">
        <v>30</v>
      </c>
      <c r="C26">
        <v>16</v>
      </c>
      <c r="D26" s="2">
        <f>B2*C26</f>
        <v>288</v>
      </c>
      <c r="E26">
        <v>7.38</v>
      </c>
      <c r="F26" s="2">
        <f t="shared" si="0"/>
        <v>2125.44</v>
      </c>
    </row>
    <row r="27" spans="1:6" ht="19.5" customHeight="1" x14ac:dyDescent="0.15">
      <c r="A27" t="s">
        <v>31</v>
      </c>
      <c r="C27">
        <v>24</v>
      </c>
      <c r="D27" s="2">
        <f>B2*C27</f>
        <v>432</v>
      </c>
      <c r="E27">
        <v>8.44</v>
      </c>
      <c r="F27" s="2">
        <f t="shared" si="0"/>
        <v>3646.08</v>
      </c>
    </row>
    <row r="28" spans="1:6" ht="19.5" customHeight="1" x14ac:dyDescent="0.15">
      <c r="A28" t="s">
        <v>32</v>
      </c>
      <c r="C28">
        <v>16</v>
      </c>
      <c r="D28" s="2">
        <f>B2*C28</f>
        <v>288</v>
      </c>
      <c r="E28">
        <v>8.57</v>
      </c>
      <c r="F28" s="2">
        <f t="shared" si="0"/>
        <v>2468.16</v>
      </c>
    </row>
    <row r="29" spans="1:6" ht="19.5" customHeight="1" x14ac:dyDescent="0.15">
      <c r="A29" t="s">
        <v>33</v>
      </c>
      <c r="C29">
        <v>16</v>
      </c>
      <c r="D29" s="2">
        <f>B2*C29</f>
        <v>288</v>
      </c>
      <c r="E29">
        <v>9.7899999999999991</v>
      </c>
      <c r="F29" s="2">
        <f t="shared" si="0"/>
        <v>2819.5199999999995</v>
      </c>
    </row>
    <row r="30" spans="1:6" x14ac:dyDescent="0.15">
      <c r="A30" t="s">
        <v>34</v>
      </c>
      <c r="C30">
        <v>24</v>
      </c>
      <c r="D30" s="2">
        <f>B2*C30</f>
        <v>432</v>
      </c>
      <c r="E30">
        <v>0.03</v>
      </c>
      <c r="F30" s="2">
        <f t="shared" si="0"/>
        <v>12.959999999999999</v>
      </c>
    </row>
    <row r="31" spans="1:6" x14ac:dyDescent="0.15">
      <c r="A31" t="s">
        <v>35</v>
      </c>
      <c r="C31">
        <v>176</v>
      </c>
      <c r="D31" s="2">
        <f>B2*C31</f>
        <v>3168</v>
      </c>
      <c r="E31">
        <v>0.34</v>
      </c>
      <c r="F31" s="2">
        <f t="shared" si="0"/>
        <v>1077.1200000000001</v>
      </c>
    </row>
    <row r="32" spans="1:6" x14ac:dyDescent="0.15">
      <c r="A32" t="s">
        <v>36</v>
      </c>
      <c r="C32" s="2">
        <f>SUM(C3:C31)</f>
        <v>606</v>
      </c>
      <c r="D32" s="2">
        <f>SUM(D3:D31)</f>
        <v>10908</v>
      </c>
      <c r="F32" s="2">
        <f>SUM(F3:F31)</f>
        <v>347261.04000000004</v>
      </c>
    </row>
    <row r="34" spans="1:7" x14ac:dyDescent="0.15">
      <c r="A34" t="s">
        <v>37</v>
      </c>
      <c r="C34">
        <v>8</v>
      </c>
      <c r="D34" s="2">
        <f>B2*C34</f>
        <v>144</v>
      </c>
      <c r="E34">
        <v>76.53</v>
      </c>
      <c r="F34" s="2">
        <f t="shared" ref="F34:F55" si="1">D34*E34</f>
        <v>11020.32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72</v>
      </c>
      <c r="E35">
        <v>1.54</v>
      </c>
      <c r="F35" s="2">
        <f t="shared" si="1"/>
        <v>110.88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144</v>
      </c>
      <c r="E36">
        <v>3.75</v>
      </c>
      <c r="F36" s="2">
        <f t="shared" si="1"/>
        <v>540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288</v>
      </c>
      <c r="E37">
        <v>0.02</v>
      </c>
      <c r="F37" s="2">
        <f t="shared" si="1"/>
        <v>5.76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72</v>
      </c>
      <c r="E38">
        <v>1.57</v>
      </c>
      <c r="F38" s="2">
        <f t="shared" si="1"/>
        <v>113.04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72</v>
      </c>
      <c r="E39">
        <v>36.32</v>
      </c>
      <c r="F39" s="2">
        <f t="shared" si="1"/>
        <v>2615.04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144</v>
      </c>
      <c r="E40">
        <v>7.0000000000000007E-2</v>
      </c>
      <c r="F40" s="2">
        <f t="shared" si="1"/>
        <v>10.080000000000002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36</v>
      </c>
      <c r="E41">
        <v>1699.71</v>
      </c>
      <c r="F41" s="2">
        <f t="shared" si="1"/>
        <v>61189.56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36</v>
      </c>
      <c r="E42">
        <v>29.49</v>
      </c>
      <c r="F42" s="2">
        <f t="shared" si="1"/>
        <v>1061.6399999999999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36</v>
      </c>
      <c r="E43">
        <v>31.94</v>
      </c>
      <c r="F43" s="2">
        <f t="shared" si="1"/>
        <v>1149.8400000000001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72</v>
      </c>
      <c r="E44">
        <v>30</v>
      </c>
      <c r="F44" s="2">
        <f t="shared" si="1"/>
        <v>2160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2304</v>
      </c>
      <c r="E45">
        <v>0.38</v>
      </c>
      <c r="F45" s="2">
        <f t="shared" si="1"/>
        <v>875.52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2304</v>
      </c>
      <c r="E46">
        <v>0.25</v>
      </c>
      <c r="F46" s="2">
        <f t="shared" si="1"/>
        <v>576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2304</v>
      </c>
      <c r="E47">
        <v>0.05</v>
      </c>
      <c r="F47" s="2">
        <f t="shared" si="1"/>
        <v>115.2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72</v>
      </c>
      <c r="E48">
        <v>0.08</v>
      </c>
      <c r="F48" s="2">
        <f t="shared" si="1"/>
        <v>5.76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72</v>
      </c>
      <c r="E49">
        <v>4.24</v>
      </c>
      <c r="F49" s="2">
        <f t="shared" si="1"/>
        <v>305.28000000000003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288</v>
      </c>
      <c r="E50">
        <v>4.29</v>
      </c>
      <c r="F50" s="2">
        <f t="shared" si="1"/>
        <v>1235.52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72</v>
      </c>
      <c r="E51">
        <v>4.28</v>
      </c>
      <c r="F51" s="2">
        <f t="shared" si="1"/>
        <v>308.16000000000003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144</v>
      </c>
      <c r="E52">
        <v>0.02</v>
      </c>
      <c r="F52" s="2">
        <f t="shared" si="1"/>
        <v>2.88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72</v>
      </c>
      <c r="E53">
        <v>83.68</v>
      </c>
      <c r="F53" s="2">
        <f t="shared" si="1"/>
        <v>6024.9600000000009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72</v>
      </c>
      <c r="E54">
        <v>482.12</v>
      </c>
      <c r="F54" s="2">
        <f t="shared" si="1"/>
        <v>34712.639999999999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72</v>
      </c>
      <c r="E55">
        <v>25.08</v>
      </c>
      <c r="F55" s="2">
        <f t="shared" si="1"/>
        <v>1805.7599999999998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8892</v>
      </c>
      <c r="F56" s="2">
        <f>SUM(F34:F55)</f>
        <v>125943.84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72</v>
      </c>
      <c r="E58">
        <v>54.04</v>
      </c>
      <c r="F58" s="2">
        <f t="shared" ref="F58:F76" si="2">D58*E58</f>
        <v>3890.88</v>
      </c>
    </row>
    <row r="59" spans="1:7" x14ac:dyDescent="0.15">
      <c r="A59" t="s">
        <v>61</v>
      </c>
      <c r="C59">
        <v>4</v>
      </c>
      <c r="D59" s="2">
        <f>B2*C59</f>
        <v>72</v>
      </c>
      <c r="E59">
        <v>0.06</v>
      </c>
      <c r="F59" s="2">
        <f t="shared" si="2"/>
        <v>4.32</v>
      </c>
    </row>
    <row r="60" spans="1:7" x14ac:dyDescent="0.15">
      <c r="A60" t="s">
        <v>62</v>
      </c>
      <c r="C60">
        <v>4</v>
      </c>
      <c r="D60" s="2">
        <f>B2*C60</f>
        <v>72</v>
      </c>
      <c r="E60">
        <v>536.59</v>
      </c>
      <c r="F60" s="2">
        <f t="shared" si="2"/>
        <v>38634.480000000003</v>
      </c>
    </row>
    <row r="61" spans="1:7" x14ac:dyDescent="0.15">
      <c r="A61" t="s">
        <v>63</v>
      </c>
      <c r="C61">
        <v>4</v>
      </c>
      <c r="D61" s="2">
        <f>B2*C61</f>
        <v>72</v>
      </c>
      <c r="E61">
        <v>224.22</v>
      </c>
      <c r="F61" s="2">
        <f t="shared" si="2"/>
        <v>16143.84</v>
      </c>
    </row>
    <row r="62" spans="1:7" x14ac:dyDescent="0.15">
      <c r="A62" t="s">
        <v>64</v>
      </c>
      <c r="C62">
        <v>4</v>
      </c>
      <c r="D62" s="2">
        <f>B2*C62</f>
        <v>72</v>
      </c>
      <c r="E62">
        <v>635.59</v>
      </c>
      <c r="F62" s="2">
        <f t="shared" si="2"/>
        <v>45762.48</v>
      </c>
    </row>
    <row r="63" spans="1:7" x14ac:dyDescent="0.15">
      <c r="A63" t="s">
        <v>65</v>
      </c>
      <c r="C63">
        <v>24</v>
      </c>
      <c r="D63" s="2">
        <f>B2*C63</f>
        <v>432</v>
      </c>
      <c r="E63">
        <v>3.35</v>
      </c>
      <c r="F63" s="2">
        <f t="shared" si="2"/>
        <v>1447.2</v>
      </c>
    </row>
    <row r="64" spans="1:7" x14ac:dyDescent="0.15">
      <c r="A64" t="s">
        <v>66</v>
      </c>
      <c r="C64">
        <v>4</v>
      </c>
      <c r="D64" s="2">
        <f>B2*C64</f>
        <v>72</v>
      </c>
      <c r="E64">
        <v>35.6</v>
      </c>
      <c r="F64" s="2">
        <f t="shared" si="2"/>
        <v>2563.2000000000003</v>
      </c>
    </row>
    <row r="65" spans="1:6" x14ac:dyDescent="0.15">
      <c r="A65" t="s">
        <v>67</v>
      </c>
      <c r="C65">
        <v>4</v>
      </c>
      <c r="D65" s="2">
        <f>B2*C65</f>
        <v>72</v>
      </c>
      <c r="E65">
        <v>25.64</v>
      </c>
      <c r="F65" s="2">
        <f t="shared" si="2"/>
        <v>1846.08</v>
      </c>
    </row>
    <row r="66" spans="1:6" x14ac:dyDescent="0.15">
      <c r="A66" t="s">
        <v>68</v>
      </c>
      <c r="C66">
        <v>16</v>
      </c>
      <c r="D66" s="2">
        <f>B2*C66</f>
        <v>288</v>
      </c>
      <c r="E66">
        <v>0.05</v>
      </c>
      <c r="F66" s="2">
        <f t="shared" si="2"/>
        <v>14.4</v>
      </c>
    </row>
    <row r="67" spans="1:6" x14ac:dyDescent="0.15">
      <c r="A67" t="s">
        <v>69</v>
      </c>
      <c r="C67">
        <v>4</v>
      </c>
      <c r="D67" s="2">
        <f>B2*C67</f>
        <v>72</v>
      </c>
      <c r="E67">
        <v>58.25</v>
      </c>
      <c r="F67" s="2">
        <f t="shared" si="2"/>
        <v>4194</v>
      </c>
    </row>
    <row r="68" spans="1:6" x14ac:dyDescent="0.15">
      <c r="A68" t="s">
        <v>70</v>
      </c>
      <c r="C68">
        <v>4</v>
      </c>
      <c r="D68" s="2">
        <f>B2*C68</f>
        <v>72</v>
      </c>
      <c r="E68">
        <v>200.58</v>
      </c>
      <c r="F68" s="2">
        <f t="shared" si="2"/>
        <v>14441.76</v>
      </c>
    </row>
    <row r="69" spans="1:6" x14ac:dyDescent="0.15">
      <c r="A69" t="s">
        <v>71</v>
      </c>
      <c r="C69">
        <v>4</v>
      </c>
      <c r="D69" s="2">
        <f>B2*C69</f>
        <v>72</v>
      </c>
      <c r="E69">
        <v>57.91</v>
      </c>
      <c r="F69" s="2">
        <f t="shared" si="2"/>
        <v>4169.5199999999995</v>
      </c>
    </row>
    <row r="70" spans="1:6" x14ac:dyDescent="0.15">
      <c r="A70" t="s">
        <v>72</v>
      </c>
      <c r="C70">
        <v>16</v>
      </c>
      <c r="D70" s="2">
        <f>B2*C70</f>
        <v>288</v>
      </c>
      <c r="E70">
        <v>1.0900000000000001</v>
      </c>
      <c r="F70" s="2">
        <f t="shared" si="2"/>
        <v>313.92</v>
      </c>
    </row>
    <row r="71" spans="1:6" x14ac:dyDescent="0.15">
      <c r="A71" t="s">
        <v>73</v>
      </c>
      <c r="C71">
        <v>2</v>
      </c>
      <c r="D71" s="2">
        <f>B2*C71</f>
        <v>36</v>
      </c>
      <c r="E71">
        <v>637.14</v>
      </c>
      <c r="F71" s="2">
        <f t="shared" si="2"/>
        <v>22937.040000000001</v>
      </c>
    </row>
    <row r="72" spans="1:6" x14ac:dyDescent="0.15">
      <c r="A72" t="s">
        <v>74</v>
      </c>
      <c r="C72">
        <v>1</v>
      </c>
      <c r="D72">
        <v>1</v>
      </c>
      <c r="E72">
        <v>281135.55</v>
      </c>
      <c r="F72" s="2">
        <f t="shared" si="2"/>
        <v>281135.55</v>
      </c>
    </row>
    <row r="73" spans="1:6" x14ac:dyDescent="0.15">
      <c r="A73" t="s">
        <v>75</v>
      </c>
      <c r="C73">
        <v>16</v>
      </c>
      <c r="D73" s="2">
        <f>B2*C73</f>
        <v>288</v>
      </c>
      <c r="E73">
        <v>0.71</v>
      </c>
      <c r="F73" s="2">
        <f t="shared" si="2"/>
        <v>204.48</v>
      </c>
    </row>
    <row r="74" spans="1:6" x14ac:dyDescent="0.15">
      <c r="A74" t="s">
        <v>76</v>
      </c>
      <c r="C74">
        <v>16</v>
      </c>
      <c r="D74" s="2">
        <f>B2*C74</f>
        <v>288</v>
      </c>
      <c r="E74">
        <v>5.68</v>
      </c>
      <c r="F74" s="2">
        <f t="shared" si="2"/>
        <v>1635.84</v>
      </c>
    </row>
    <row r="75" spans="1:6" x14ac:dyDescent="0.15">
      <c r="A75" t="s">
        <v>77</v>
      </c>
      <c r="C75">
        <v>8</v>
      </c>
      <c r="D75" s="2">
        <f>B2*C75</f>
        <v>144</v>
      </c>
      <c r="E75">
        <v>52</v>
      </c>
      <c r="F75" s="2">
        <f t="shared" si="2"/>
        <v>7488</v>
      </c>
    </row>
    <row r="76" spans="1:6" x14ac:dyDescent="0.15">
      <c r="A76" t="s">
        <v>78</v>
      </c>
      <c r="C76">
        <v>2</v>
      </c>
      <c r="D76" s="2">
        <f>B2*C76</f>
        <v>36</v>
      </c>
      <c r="E76">
        <v>94</v>
      </c>
      <c r="F76" s="2">
        <f t="shared" si="2"/>
        <v>3384</v>
      </c>
    </row>
    <row r="77" spans="1:6" x14ac:dyDescent="0.15">
      <c r="A77" t="s">
        <v>79</v>
      </c>
      <c r="C77" s="2">
        <f>SUM(C58:C76)</f>
        <v>141</v>
      </c>
      <c r="D77" s="2">
        <f>SUM(D58:D76)</f>
        <v>2521</v>
      </c>
      <c r="F77" s="2">
        <f>D77*E77+SUM(F58:F76)</f>
        <v>450210.99</v>
      </c>
    </row>
    <row r="79" spans="1:6" x14ac:dyDescent="0.15">
      <c r="A79" t="s">
        <v>80</v>
      </c>
      <c r="C79">
        <v>8</v>
      </c>
      <c r="D79" s="2">
        <f>B2*C79</f>
        <v>144</v>
      </c>
      <c r="E79">
        <v>52.89</v>
      </c>
      <c r="F79" s="2">
        <f t="shared" ref="F79:F89" si="3">D79*E79</f>
        <v>7616.16</v>
      </c>
    </row>
    <row r="80" spans="1:6" x14ac:dyDescent="0.15">
      <c r="A80" t="s">
        <v>81</v>
      </c>
      <c r="C80">
        <v>8</v>
      </c>
      <c r="D80" s="2">
        <f>B2*C80</f>
        <v>144</v>
      </c>
      <c r="E80">
        <v>50.19</v>
      </c>
      <c r="F80" s="2">
        <f t="shared" si="3"/>
        <v>7227.36</v>
      </c>
    </row>
    <row r="81" spans="1:6" x14ac:dyDescent="0.15">
      <c r="A81" t="s">
        <v>82</v>
      </c>
      <c r="C81">
        <v>16</v>
      </c>
      <c r="D81" s="2">
        <f>B2*C81</f>
        <v>288</v>
      </c>
      <c r="E81">
        <v>29.57</v>
      </c>
      <c r="F81" s="2">
        <f t="shared" si="3"/>
        <v>8516.16</v>
      </c>
    </row>
    <row r="82" spans="1:6" x14ac:dyDescent="0.15">
      <c r="A82" t="s">
        <v>83</v>
      </c>
      <c r="C82">
        <v>16</v>
      </c>
      <c r="D82" s="2">
        <f>B2*C82</f>
        <v>288</v>
      </c>
      <c r="E82">
        <v>7.09</v>
      </c>
      <c r="F82" s="2">
        <f t="shared" si="3"/>
        <v>2041.92</v>
      </c>
    </row>
    <row r="83" spans="1:6" x14ac:dyDescent="0.15">
      <c r="A83" t="s">
        <v>84</v>
      </c>
      <c r="C83">
        <v>16</v>
      </c>
      <c r="D83" s="2">
        <f>B2*C83</f>
        <v>288</v>
      </c>
      <c r="E83">
        <v>1.5</v>
      </c>
      <c r="F83" s="2">
        <f t="shared" si="3"/>
        <v>432</v>
      </c>
    </row>
    <row r="84" spans="1:6" x14ac:dyDescent="0.15">
      <c r="A84" t="s">
        <v>85</v>
      </c>
      <c r="C84">
        <v>16</v>
      </c>
      <c r="D84" s="2">
        <f>B2*C84</f>
        <v>288</v>
      </c>
      <c r="E84">
        <v>0.97</v>
      </c>
      <c r="F84" s="2">
        <f t="shared" si="3"/>
        <v>279.36</v>
      </c>
    </row>
    <row r="85" spans="1:6" x14ac:dyDescent="0.15">
      <c r="A85" t="s">
        <v>86</v>
      </c>
      <c r="C85">
        <v>8</v>
      </c>
      <c r="D85" s="2">
        <f>B2*C85</f>
        <v>144</v>
      </c>
      <c r="E85">
        <v>22.84</v>
      </c>
      <c r="F85" s="2">
        <f t="shared" si="3"/>
        <v>3288.96</v>
      </c>
    </row>
    <row r="86" spans="1:6" x14ac:dyDescent="0.15">
      <c r="A86" t="s">
        <v>87</v>
      </c>
      <c r="C86">
        <v>8</v>
      </c>
      <c r="D86" s="2">
        <f>B2*C86</f>
        <v>144</v>
      </c>
      <c r="E86">
        <v>23.74</v>
      </c>
      <c r="F86" s="2">
        <f t="shared" si="3"/>
        <v>3418.56</v>
      </c>
    </row>
    <row r="87" spans="1:6" x14ac:dyDescent="0.15">
      <c r="A87" t="s">
        <v>88</v>
      </c>
      <c r="C87">
        <v>8</v>
      </c>
      <c r="D87" s="2">
        <f>B2*C87</f>
        <v>144</v>
      </c>
      <c r="E87">
        <v>5.39</v>
      </c>
      <c r="F87" s="2">
        <f t="shared" si="3"/>
        <v>776.16</v>
      </c>
    </row>
    <row r="88" spans="1:6" x14ac:dyDescent="0.15">
      <c r="A88" t="s">
        <v>89</v>
      </c>
      <c r="C88">
        <v>8</v>
      </c>
      <c r="D88" s="2">
        <f>B2*C88</f>
        <v>144</v>
      </c>
      <c r="E88">
        <v>5</v>
      </c>
      <c r="F88" s="2">
        <f t="shared" si="3"/>
        <v>720</v>
      </c>
    </row>
    <row r="89" spans="1:6" x14ac:dyDescent="0.15">
      <c r="A89" t="s">
        <v>90</v>
      </c>
      <c r="C89">
        <v>16</v>
      </c>
      <c r="D89" s="2">
        <f>B2*C89</f>
        <v>288</v>
      </c>
      <c r="E89">
        <v>1.99</v>
      </c>
      <c r="F89" s="2">
        <f t="shared" si="3"/>
        <v>573.12</v>
      </c>
    </row>
    <row r="90" spans="1:6" x14ac:dyDescent="0.15">
      <c r="A90" t="s">
        <v>91</v>
      </c>
      <c r="C90">
        <v>16</v>
      </c>
      <c r="D90" s="2">
        <f>B2*C90</f>
        <v>288</v>
      </c>
      <c r="E90">
        <v>5.72</v>
      </c>
      <c r="F90" s="2">
        <f>D89*E90</f>
        <v>1647.36</v>
      </c>
    </row>
    <row r="91" spans="1:6" x14ac:dyDescent="0.15">
      <c r="A91" t="s">
        <v>92</v>
      </c>
      <c r="C91">
        <v>16</v>
      </c>
      <c r="D91" s="2">
        <f>B2*C91</f>
        <v>288</v>
      </c>
      <c r="E91">
        <v>44.12</v>
      </c>
      <c r="F91" s="2">
        <f>D91*E91</f>
        <v>12706.56</v>
      </c>
    </row>
    <row r="92" spans="1:6" x14ac:dyDescent="0.15">
      <c r="A92" t="s">
        <v>93</v>
      </c>
      <c r="C92" s="2">
        <f>SUM(C79:C91)</f>
        <v>160</v>
      </c>
      <c r="D92" s="2">
        <f>SUM(D79:D91)</f>
        <v>2880</v>
      </c>
      <c r="F92" s="2">
        <f>SUM(F79:F91)</f>
        <v>49243.68</v>
      </c>
    </row>
    <row r="94" spans="1:6" x14ac:dyDescent="0.15">
      <c r="A94" t="s">
        <v>94</v>
      </c>
      <c r="C94">
        <v>2</v>
      </c>
      <c r="D94" s="2">
        <f>B2*C94</f>
        <v>36</v>
      </c>
      <c r="E94">
        <v>147.47</v>
      </c>
      <c r="F94" s="2">
        <f t="shared" ref="F94:F101" si="4">D94*E94</f>
        <v>5308.92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1008</v>
      </c>
      <c r="E96">
        <v>0.81</v>
      </c>
      <c r="F96" s="2">
        <f t="shared" si="4"/>
        <v>816.48</v>
      </c>
    </row>
    <row r="97" spans="1:7" x14ac:dyDescent="0.15">
      <c r="A97" t="s">
        <v>97</v>
      </c>
      <c r="C97">
        <v>56</v>
      </c>
      <c r="D97" s="2">
        <f>B2*C97</f>
        <v>1008</v>
      </c>
      <c r="E97">
        <v>0.08</v>
      </c>
      <c r="F97" s="2">
        <f t="shared" si="4"/>
        <v>80.64</v>
      </c>
    </row>
    <row r="98" spans="1:7" x14ac:dyDescent="0.15">
      <c r="A98" t="s">
        <v>98</v>
      </c>
      <c r="C98">
        <v>2</v>
      </c>
      <c r="D98" s="2">
        <f>(B2-1)*C98</f>
        <v>34</v>
      </c>
      <c r="E98">
        <v>444.28</v>
      </c>
      <c r="F98" s="2">
        <f t="shared" si="4"/>
        <v>15105.519999999999</v>
      </c>
    </row>
    <row r="99" spans="1:7" x14ac:dyDescent="0.15">
      <c r="A99" t="s">
        <v>99</v>
      </c>
      <c r="C99">
        <v>8</v>
      </c>
      <c r="D99" s="2">
        <f>(B2-1)*C99</f>
        <v>136</v>
      </c>
      <c r="E99">
        <v>0.94</v>
      </c>
      <c r="F99" s="2">
        <f t="shared" si="4"/>
        <v>127.83999999999999</v>
      </c>
    </row>
    <row r="100" spans="1:7" x14ac:dyDescent="0.15">
      <c r="A100" t="s">
        <v>97</v>
      </c>
      <c r="C100">
        <v>8</v>
      </c>
      <c r="D100" s="2">
        <f>(B2-1)*C100</f>
        <v>136</v>
      </c>
      <c r="E100">
        <v>0.08</v>
      </c>
      <c r="F100" s="2">
        <f t="shared" si="4"/>
        <v>10.88</v>
      </c>
    </row>
    <row r="101" spans="1:7" x14ac:dyDescent="0.15">
      <c r="A101" t="s">
        <v>100</v>
      </c>
      <c r="C101">
        <v>8</v>
      </c>
      <c r="D101" s="2">
        <f>(B2-1)*C101</f>
        <v>136</v>
      </c>
      <c r="E101">
        <v>0.33</v>
      </c>
      <c r="F101" s="2">
        <f t="shared" si="4"/>
        <v>44.88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2496</v>
      </c>
      <c r="F102" s="2">
        <f>SUM(F94:F101)</f>
        <v>22259.260000000002</v>
      </c>
    </row>
    <row r="104" spans="1:7" x14ac:dyDescent="0.15">
      <c r="A104" t="s">
        <v>102</v>
      </c>
      <c r="C104">
        <v>8</v>
      </c>
      <c r="D104" s="2">
        <f>B2*C104</f>
        <v>144</v>
      </c>
      <c r="E104">
        <v>120</v>
      </c>
      <c r="F104" s="2">
        <f>D104*E104</f>
        <v>17280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27841</v>
      </c>
      <c r="F106" s="2">
        <f>F32+F56+F77+F92+F102+F104</f>
        <v>1012198.81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18</v>
      </c>
      <c r="E108">
        <v>3523</v>
      </c>
      <c r="F108" s="2">
        <f>D108*E108</f>
        <v>63414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2024-02-15T04:19:29Z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